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ENCIA_REV\CALIDAD 2019\"/>
    </mc:Choice>
  </mc:AlternateContent>
  <bookViews>
    <workbookView xWindow="0" yWindow="0" windowWidth="20490" windowHeight="71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" i="1" l="1"/>
  <c r="Q6" i="1"/>
  <c r="Q7" i="1"/>
  <c r="Q8" i="1"/>
  <c r="Q10" i="1"/>
  <c r="O5" i="1"/>
  <c r="O6" i="1"/>
  <c r="O7" i="1"/>
  <c r="O8" i="1"/>
  <c r="O10" i="1"/>
  <c r="M5" i="1"/>
  <c r="M6" i="1"/>
  <c r="M7" i="1"/>
  <c r="M8" i="1"/>
  <c r="M10" i="1"/>
  <c r="M4" i="1"/>
  <c r="H5" i="1"/>
  <c r="O4" i="1" s="1"/>
  <c r="H6" i="1"/>
  <c r="H7" i="1"/>
  <c r="H8" i="1"/>
  <c r="H9" i="1"/>
  <c r="H10" i="1"/>
  <c r="O9" i="1" s="1"/>
  <c r="H11" i="1"/>
  <c r="H12" i="1"/>
  <c r="O11" i="1" s="1"/>
  <c r="H13" i="1"/>
  <c r="O12" i="1" s="1"/>
  <c r="G5" i="1"/>
  <c r="G6" i="1"/>
  <c r="I6" i="1" s="1"/>
  <c r="J6" i="1" s="1"/>
  <c r="G7" i="1"/>
  <c r="I7" i="1" s="1"/>
  <c r="J7" i="1" s="1"/>
  <c r="G8" i="1"/>
  <c r="I8" i="1" s="1"/>
  <c r="J8" i="1" s="1"/>
  <c r="G9" i="1"/>
  <c r="I9" i="1" s="1"/>
  <c r="J9" i="1" s="1"/>
  <c r="G10" i="1"/>
  <c r="I10" i="1" s="1"/>
  <c r="J10" i="1" s="1"/>
  <c r="Q9" i="1" s="1"/>
  <c r="G11" i="1"/>
  <c r="I11" i="1" s="1"/>
  <c r="J11" i="1" s="1"/>
  <c r="G12" i="1"/>
  <c r="I12" i="1" s="1"/>
  <c r="J12" i="1" s="1"/>
  <c r="Q11" i="1" s="1"/>
  <c r="G13" i="1"/>
  <c r="I13" i="1" s="1"/>
  <c r="J13" i="1" s="1"/>
  <c r="Q12" i="1" s="1"/>
  <c r="M11" i="1" l="1"/>
  <c r="M9" i="1"/>
  <c r="M12" i="1"/>
  <c r="G14" i="1"/>
  <c r="H14" i="1"/>
  <c r="I5" i="1"/>
  <c r="J5" i="1" s="1"/>
  <c r="J14" i="1" l="1"/>
  <c r="H27" i="1" s="1"/>
  <c r="Q4" i="1"/>
  <c r="H25" i="1"/>
  <c r="L18" i="1"/>
  <c r="L17" i="1"/>
  <c r="H18" i="1"/>
  <c r="H17" i="1"/>
  <c r="H20" i="1"/>
  <c r="L24" i="1" l="1"/>
  <c r="L25" i="1"/>
  <c r="H24" i="1"/>
</calcChain>
</file>

<file path=xl/sharedStrings.xml><?xml version="1.0" encoding="utf-8"?>
<sst xmlns="http://schemas.openxmlformats.org/spreadsheetml/2006/main" count="82" uniqueCount="43">
  <si>
    <t>muestra</t>
  </si>
  <si>
    <t>observaciones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</si>
  <si>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</si>
  <si>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</si>
  <si>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</si>
  <si>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</si>
  <si>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</si>
  <si>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</si>
  <si>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</si>
  <si>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</si>
  <si>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</si>
  <si>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media (X)</t>
  </si>
  <si>
    <t>rango R</t>
  </si>
  <si>
    <t>varianza</t>
  </si>
  <si>
    <t>desv. Estandar</t>
  </si>
  <si>
    <t>media</t>
  </si>
  <si>
    <t>rango</t>
  </si>
  <si>
    <t>desv est.</t>
  </si>
  <si>
    <t>PARA MEDIAS Y RANGOS:</t>
  </si>
  <si>
    <t>LSC=</t>
  </si>
  <si>
    <t>LSC =</t>
  </si>
  <si>
    <t>X+A2*R</t>
  </si>
  <si>
    <t>LC=</t>
  </si>
  <si>
    <t>LIC=</t>
  </si>
  <si>
    <t>X-A2*R</t>
  </si>
  <si>
    <t xml:space="preserve">A2 de tablas para n=5 =&gt; </t>
  </si>
  <si>
    <t>LSC = D4*R</t>
  </si>
  <si>
    <t>LC =</t>
  </si>
  <si>
    <t>LIC= D3*R</t>
  </si>
  <si>
    <t>LIC =</t>
  </si>
  <si>
    <t xml:space="preserve">D4 de tablas para n=5 =&gt; </t>
  </si>
  <si>
    <t>D3 de tablas para n=5 =&gt;</t>
  </si>
  <si>
    <t>MEDIAS Y DESVIACION ESTANDAR</t>
  </si>
  <si>
    <t>X+A3*S</t>
  </si>
  <si>
    <t>X-A3*S</t>
  </si>
  <si>
    <t>B4*S</t>
  </si>
  <si>
    <t>B3*S</t>
  </si>
  <si>
    <t xml:space="preserve">A3 de tablas para n=5 =&gt; </t>
  </si>
  <si>
    <t>B4 de tablas para n=5  =&gt;</t>
  </si>
  <si>
    <t>B3 para n = 5 =&gt;</t>
  </si>
  <si>
    <t xml:space="preserve">EJM. 2: </t>
  </si>
  <si>
    <t>En el cuadro se observan 5 observaciones de 9 muestras del comportamiento de calificaciones del 4D2.</t>
  </si>
  <si>
    <t>CONCLUSIONES????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</si>
</sst>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2" fontId="0" fillId="0" borderId="0" xfId="0" applyNumberFormat="1"/>
    <xf numFmtId="2" fontId="1" fillId="0" borderId="0" xfId="0" applyNumberFormat="1" applyFon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1" fillId="2" borderId="0" xfId="0" applyFont="1" applyFill="1"/>
    <xf numFmtId="0" fontId="1" fillId="0" borderId="0" xfId="0" applyFont="1"/>
    <xf numFmtId="2" fontId="1" fillId="2" borderId="0" xfId="0" applyNumberFormat="1" applyFont="1" applyFill="1"/>
    <xf numFmtId="0" fontId="1" fillId="3" borderId="0" xfId="0" applyFont="1" applyFill="1"/>
    <xf numFmtId="2" fontId="1" fillId="3" borderId="0" xfId="0" applyNumberFormat="1" applyFont="1" applyFill="1"/>
    <xf numFmtId="0" fontId="0" fillId="0" borderId="0" xfId="0" applyFill="1"/>
    <xf numFmtId="0" fontId="0" fillId="4" borderId="0" xfId="0" applyFill="1"/>
    <xf numFmtId="2" fontId="0" fillId="4" borderId="0" xfId="0" applyNumberFormat="1" applyFill="1"/>
    <xf numFmtId="0" fontId="1" fillId="0" borderId="1" xfId="0" applyFont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3" borderId="4" xfId="0" applyFill="1" applyBorder="1"/>
    <xf numFmtId="0" fontId="0" fillId="4" borderId="4" xfId="0" applyFill="1" applyBorder="1"/>
    <xf numFmtId="0" fontId="0" fillId="4" borderId="0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grafico</a:t>
            </a:r>
            <a:r>
              <a:rPr lang="en-US" baseline="0"/>
              <a:t> de medias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Hoja1!$L$4:$L$12</c:f>
              <c:strCache>
                <c:ptCount val="9"/>
                <c:pt idx="0">
                  <c:v>m1</c:v>
                </c:pt>
                <c:pt idx="1">
                  <c:v>m2</c:v>
                </c:pt>
                <c:pt idx="2">
                  <c:v>m3</c:v>
                </c:pt>
                <c:pt idx="3">
                  <c:v>m4</c:v>
                </c:pt>
                <c:pt idx="4">
                  <c:v>m5</c:v>
                </c:pt>
                <c:pt idx="5">
                  <c:v>m6</c:v>
                </c:pt>
                <c:pt idx="6">
                  <c:v>m7</c:v>
                </c:pt>
                <c:pt idx="7">
                  <c:v>m8</c:v>
                </c:pt>
                <c:pt idx="8">
                  <c:v>m9</c:v>
                </c:pt>
              </c:strCache>
            </c:strRef>
          </c:xVal>
          <c:yVal>
            <c:numRef>
              <c:f>Hoja1!$M$4:$M$12</c:f>
              <c:numCache>
                <c:formatCode>General</c:formatCode>
                <c:ptCount val="9"/>
                <c:pt idx="0">
                  <c:v>59</c:v>
                </c:pt>
                <c:pt idx="1">
                  <c:v>40.200000000000003</c:v>
                </c:pt>
                <c:pt idx="2">
                  <c:v>32.6</c:v>
                </c:pt>
                <c:pt idx="3">
                  <c:v>30.4</c:v>
                </c:pt>
                <c:pt idx="4">
                  <c:v>41.2</c:v>
                </c:pt>
                <c:pt idx="5">
                  <c:v>21.4</c:v>
                </c:pt>
                <c:pt idx="6">
                  <c:v>32</c:v>
                </c:pt>
                <c:pt idx="7">
                  <c:v>31.6</c:v>
                </c:pt>
                <c:pt idx="8">
                  <c:v>57.2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6042824"/>
        <c:axId val="266043608"/>
      </c:scatterChart>
      <c:valAx>
        <c:axId val="266042824"/>
        <c:scaling>
          <c:orientation val="minMax"/>
          <c:max val="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266043608"/>
        <c:crosses val="autoZero"/>
        <c:crossBetween val="midCat"/>
        <c:majorUnit val="1"/>
      </c:valAx>
      <c:valAx>
        <c:axId val="266043608"/>
        <c:scaling>
          <c:orientation val="minMax"/>
          <c:max val="60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2660428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BO"/>
              <a:t>rangos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Hoja1!$N$4:$N$12</c:f>
              <c:strCache>
                <c:ptCount val="9"/>
                <c:pt idx="0">
                  <c:v>m1</c:v>
                </c:pt>
                <c:pt idx="1">
                  <c:v>m2</c:v>
                </c:pt>
                <c:pt idx="2">
                  <c:v>m3</c:v>
                </c:pt>
                <c:pt idx="3">
                  <c:v>m4</c:v>
                </c:pt>
                <c:pt idx="4">
                  <c:v>m5</c:v>
                </c:pt>
                <c:pt idx="5">
                  <c:v>m6</c:v>
                </c:pt>
                <c:pt idx="6">
                  <c:v>m7</c:v>
                </c:pt>
                <c:pt idx="7">
                  <c:v>m8</c:v>
                </c:pt>
                <c:pt idx="8">
                  <c:v>m9</c:v>
                </c:pt>
              </c:strCache>
            </c:strRef>
          </c:xVal>
          <c:yVal>
            <c:numRef>
              <c:f>Hoja1!$O$4:$O$12</c:f>
              <c:numCache>
                <c:formatCode>General</c:formatCode>
                <c:ptCount val="9"/>
                <c:pt idx="0">
                  <c:v>28</c:v>
                </c:pt>
                <c:pt idx="1">
                  <c:v>37</c:v>
                </c:pt>
                <c:pt idx="2">
                  <c:v>20</c:v>
                </c:pt>
                <c:pt idx="3">
                  <c:v>25</c:v>
                </c:pt>
                <c:pt idx="4">
                  <c:v>24</c:v>
                </c:pt>
                <c:pt idx="5">
                  <c:v>11</c:v>
                </c:pt>
                <c:pt idx="6">
                  <c:v>17</c:v>
                </c:pt>
                <c:pt idx="7">
                  <c:v>67</c:v>
                </c:pt>
                <c:pt idx="8">
                  <c:v>47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7312952"/>
        <c:axId val="267314128"/>
      </c:scatterChart>
      <c:valAx>
        <c:axId val="267312952"/>
        <c:scaling>
          <c:orientation val="minMax"/>
          <c:max val="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267314128"/>
        <c:crosses val="autoZero"/>
        <c:crossBetween val="midCat"/>
        <c:majorUnit val="1"/>
      </c:valAx>
      <c:valAx>
        <c:axId val="26731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2673129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BO"/>
              <a:t>desviacion</a:t>
            </a:r>
            <a:r>
              <a:rPr lang="es-BO" baseline="0"/>
              <a:t> estandar</a:t>
            </a:r>
            <a:endParaRPr lang="es-B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Hoja1!$P$4:$P$12</c:f>
              <c:strCache>
                <c:ptCount val="9"/>
                <c:pt idx="0">
                  <c:v>m1</c:v>
                </c:pt>
                <c:pt idx="1">
                  <c:v>m2</c:v>
                </c:pt>
                <c:pt idx="2">
                  <c:v>m3</c:v>
                </c:pt>
                <c:pt idx="3">
                  <c:v>m4</c:v>
                </c:pt>
                <c:pt idx="4">
                  <c:v>m5</c:v>
                </c:pt>
                <c:pt idx="5">
                  <c:v>m6</c:v>
                </c:pt>
                <c:pt idx="6">
                  <c:v>m7</c:v>
                </c:pt>
                <c:pt idx="7">
                  <c:v>m8</c:v>
                </c:pt>
                <c:pt idx="8">
                  <c:v>m9</c:v>
                </c:pt>
              </c:strCache>
            </c:strRef>
          </c:xVal>
          <c:yVal>
            <c:numRef>
              <c:f>Hoja1!$Q$4:$Q$12</c:f>
              <c:numCache>
                <c:formatCode>0.00</c:formatCode>
                <c:ptCount val="9"/>
                <c:pt idx="0">
                  <c:v>9.7775252492642526</c:v>
                </c:pt>
                <c:pt idx="1">
                  <c:v>13.43726162579266</c:v>
                </c:pt>
                <c:pt idx="2">
                  <c:v>6.8293484315855491</c:v>
                </c:pt>
                <c:pt idx="3">
                  <c:v>9.3936148526539025</c:v>
                </c:pt>
                <c:pt idx="4">
                  <c:v>9.108238029388561</c:v>
                </c:pt>
                <c:pt idx="5">
                  <c:v>4.4090815370097207</c:v>
                </c:pt>
                <c:pt idx="6">
                  <c:v>6.6332495807107996</c:v>
                </c:pt>
                <c:pt idx="7">
                  <c:v>23.482759633399137</c:v>
                </c:pt>
                <c:pt idx="8">
                  <c:v>17.747112441183212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7314912"/>
        <c:axId val="305765488"/>
      </c:scatterChart>
      <c:valAx>
        <c:axId val="267314912"/>
        <c:scaling>
          <c:orientation val="minMax"/>
          <c:max val="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305765488"/>
        <c:crosses val="autoZero"/>
        <c:crossBetween val="midCat"/>
        <c:majorUnit val="1"/>
      </c:valAx>
      <c:valAx>
        <c:axId val="305765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2673149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33</xdr:row>
      <xdr:rowOff>138112</xdr:rowOff>
    </xdr:from>
    <xdr:to>
      <xdr:col>9</xdr:col>
      <xdr:colOff>219075</xdr:colOff>
      <xdr:row>47</xdr:row>
      <xdr:rowOff>57150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36</xdr:row>
      <xdr:rowOff>161925</xdr:rowOff>
    </xdr:from>
    <xdr:to>
      <xdr:col>9</xdr:col>
      <xdr:colOff>28575</xdr:colOff>
      <xdr:row>36</xdr:row>
      <xdr:rowOff>171450</xdr:rowOff>
    </xdr:to>
    <xdr:cxnSp macro="">
      <xdr:nvCxnSpPr>
        <xdr:cNvPr id="4" name="Conector recto 3"/>
        <xdr:cNvCxnSpPr/>
      </xdr:nvCxnSpPr>
      <xdr:spPr>
        <a:xfrm flipV="1">
          <a:off x="400050" y="7229475"/>
          <a:ext cx="34004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371475</xdr:colOff>
      <xdr:row>41</xdr:row>
      <xdr:rowOff>57150</xdr:rowOff>
    </xdr:from>
    <xdr:to>
      <xdr:col>9</xdr:col>
      <xdr:colOff>28575</xdr:colOff>
      <xdr:row>41</xdr:row>
      <xdr:rowOff>66675</xdr:rowOff>
    </xdr:to>
    <xdr:cxnSp macro="">
      <xdr:nvCxnSpPr>
        <xdr:cNvPr id="6" name="Conector recto 5"/>
        <xdr:cNvCxnSpPr/>
      </xdr:nvCxnSpPr>
      <xdr:spPr>
        <a:xfrm>
          <a:off x="371475" y="8077200"/>
          <a:ext cx="34290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390525</xdr:colOff>
      <xdr:row>43</xdr:row>
      <xdr:rowOff>95250</xdr:rowOff>
    </xdr:from>
    <xdr:to>
      <xdr:col>9</xdr:col>
      <xdr:colOff>28575</xdr:colOff>
      <xdr:row>43</xdr:row>
      <xdr:rowOff>104775</xdr:rowOff>
    </xdr:to>
    <xdr:cxnSp macro="">
      <xdr:nvCxnSpPr>
        <xdr:cNvPr id="8" name="Conector recto 7"/>
        <xdr:cNvCxnSpPr/>
      </xdr:nvCxnSpPr>
      <xdr:spPr>
        <a:xfrm flipV="1">
          <a:off x="390525" y="8496300"/>
          <a:ext cx="34099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414337</xdr:colOff>
      <xdr:row>33</xdr:row>
      <xdr:rowOff>161925</xdr:rowOff>
    </xdr:from>
    <xdr:to>
      <xdr:col>17</xdr:col>
      <xdr:colOff>704850</xdr:colOff>
      <xdr:row>47</xdr:row>
      <xdr:rowOff>66674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48</xdr:row>
      <xdr:rowOff>0</xdr:rowOff>
    </xdr:from>
    <xdr:to>
      <xdr:col>9</xdr:col>
      <xdr:colOff>148168</xdr:colOff>
      <xdr:row>61</xdr:row>
      <xdr:rowOff>126718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8382000"/>
          <a:ext cx="3920068" cy="2603218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51</xdr:row>
      <xdr:rowOff>123825</xdr:rowOff>
    </xdr:from>
    <xdr:to>
      <xdr:col>8</xdr:col>
      <xdr:colOff>504825</xdr:colOff>
      <xdr:row>51</xdr:row>
      <xdr:rowOff>133350</xdr:rowOff>
    </xdr:to>
    <xdr:cxnSp macro="">
      <xdr:nvCxnSpPr>
        <xdr:cNvPr id="21" name="Conector recto 20"/>
        <xdr:cNvCxnSpPr/>
      </xdr:nvCxnSpPr>
      <xdr:spPr>
        <a:xfrm flipV="1">
          <a:off x="323850" y="10048875"/>
          <a:ext cx="34004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352425</xdr:colOff>
      <xdr:row>54</xdr:row>
      <xdr:rowOff>180975</xdr:rowOff>
    </xdr:from>
    <xdr:to>
      <xdr:col>8</xdr:col>
      <xdr:colOff>533400</xdr:colOff>
      <xdr:row>55</xdr:row>
      <xdr:rowOff>0</xdr:rowOff>
    </xdr:to>
    <xdr:cxnSp macro="">
      <xdr:nvCxnSpPr>
        <xdr:cNvPr id="23" name="Conector recto 22"/>
        <xdr:cNvCxnSpPr/>
      </xdr:nvCxnSpPr>
      <xdr:spPr>
        <a:xfrm flipV="1">
          <a:off x="352425" y="10086975"/>
          <a:ext cx="34004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295275</xdr:colOff>
      <xdr:row>57</xdr:row>
      <xdr:rowOff>152400</xdr:rowOff>
    </xdr:from>
    <xdr:to>
      <xdr:col>8</xdr:col>
      <xdr:colOff>476250</xdr:colOff>
      <xdr:row>57</xdr:row>
      <xdr:rowOff>161925</xdr:rowOff>
    </xdr:to>
    <xdr:cxnSp macro="">
      <xdr:nvCxnSpPr>
        <xdr:cNvPr id="24" name="Conector recto 23"/>
        <xdr:cNvCxnSpPr/>
      </xdr:nvCxnSpPr>
      <xdr:spPr>
        <a:xfrm flipV="1">
          <a:off x="295275" y="11220450"/>
          <a:ext cx="34004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223837</xdr:colOff>
      <xdr:row>48</xdr:row>
      <xdr:rowOff>33336</xdr:rowOff>
    </xdr:from>
    <xdr:to>
      <xdr:col>17</xdr:col>
      <xdr:colOff>647700</xdr:colOff>
      <xdr:row>61</xdr:row>
      <xdr:rowOff>114299</xdr:rowOff>
    </xdr:to>
    <xdr:graphicFrame macro="">
      <xdr:nvGraphicFramePr>
        <xdr:cNvPr id="25" name="Gráfico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0.07681</cdr:x>
      <cdr:y>0.30945</cdr:y>
    </cdr:from>
    <cdr:to>
      <cdr:x>0.96477</cdr:x>
      <cdr:y>0.31272</cdr:y>
    </cdr:to>
    <cdr:cxnSp macro="">
      <cdr:nvCxnSpPr>
        <cdr:cNvPr id="2" name="Conector recto 1"/>
        <cdr:cNvCxnSpPr/>
      </cdr:nvCxnSpPr>
      <cdr:spPr>
        <a:xfrm xmlns:a="http://schemas.openxmlformats.org/drawingml/2006/main" flipV="1">
          <a:off x="300310" y="795815"/>
          <a:ext cx="3471968" cy="842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0.07876</cdr:x>
      <cdr:y>0.60159</cdr:y>
    </cdr:from>
    <cdr:to>
      <cdr:x>0.95489</cdr:x>
      <cdr:y>0.60224</cdr:y>
    </cdr:to>
    <cdr:cxnSp macro="">
      <cdr:nvCxnSpPr>
        <cdr:cNvPr id="4" name="Conector recto 3"/>
        <cdr:cNvCxnSpPr/>
      </cdr:nvCxnSpPr>
      <cdr:spPr>
        <a:xfrm xmlns:a="http://schemas.openxmlformats.org/drawingml/2006/main">
          <a:off x="307941" y="1547130"/>
          <a:ext cx="3425696" cy="168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0.0789</cdr:x>
      <cdr:y>0.86968</cdr:y>
    </cdr:from>
    <cdr:to>
      <cdr:x>0.92387</cdr:x>
      <cdr:y>0.87361</cdr:y>
    </cdr:to>
    <cdr:cxnSp macro="">
      <cdr:nvCxnSpPr>
        <cdr:cNvPr id="8" name="Conector recto 7"/>
        <cdr:cNvCxnSpPr/>
      </cdr:nvCxnSpPr>
      <cdr:spPr>
        <a:xfrm xmlns:a="http://schemas.openxmlformats.org/drawingml/2006/main" flipV="1">
          <a:off x="317500" y="2108200"/>
          <a:ext cx="3400425" cy="95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0.10826</cdr:x>
      <cdr:y>0.23334</cdr:y>
    </cdr:from>
    <cdr:to>
      <cdr:x>0.96578</cdr:x>
      <cdr:y>0.23665</cdr:y>
    </cdr:to>
    <cdr:cxnSp macro="">
      <cdr:nvCxnSpPr>
        <cdr:cNvPr id="3" name="Conector recto 2"/>
        <cdr:cNvCxnSpPr/>
      </cdr:nvCxnSpPr>
      <cdr:spPr>
        <a:xfrm xmlns:a="http://schemas.openxmlformats.org/drawingml/2006/main" flipV="1">
          <a:off x="437736" y="596764"/>
          <a:ext cx="3467280" cy="845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0.11094</cdr:x>
      <cdr:y>0.57333</cdr:y>
    </cdr:from>
    <cdr:to>
      <cdr:x>0.96846</cdr:x>
      <cdr:y>0.57664</cdr:y>
    </cdr:to>
    <cdr:cxnSp macro="">
      <cdr:nvCxnSpPr>
        <cdr:cNvPr id="5" name="Conector recto 4"/>
        <cdr:cNvCxnSpPr/>
      </cdr:nvCxnSpPr>
      <cdr:spPr>
        <a:xfrm xmlns:a="http://schemas.openxmlformats.org/drawingml/2006/main" flipV="1">
          <a:off x="448567" y="1466280"/>
          <a:ext cx="3467281" cy="845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0.10819</cdr:x>
      <cdr:y>0.86854</cdr:y>
    </cdr:from>
    <cdr:to>
      <cdr:x>0.96571</cdr:x>
      <cdr:y>0.87184</cdr:y>
    </cdr:to>
    <cdr:cxnSp macro="">
      <cdr:nvCxnSpPr>
        <cdr:cNvPr id="6" name="Conector recto 5"/>
        <cdr:cNvCxnSpPr/>
      </cdr:nvCxnSpPr>
      <cdr:spPr>
        <a:xfrm xmlns:a="http://schemas.openxmlformats.org/drawingml/2006/main" flipV="1">
          <a:off x="450850" y="2212975"/>
          <a:ext cx="3573463" cy="842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64"/>
  <sheetViews>
    <sheetView tabSelected="1" topLeftCell="A55" workbookViewId="0">
      <selection activeCell="H65" sqref="H65"/>
    </sheetView>
  </sheetViews>
  <sheetFormatPr baseColWidth="10" defaultRowHeight="15" x14ac:dyDescent="0.25"/>
  <cols>
    <col min="1" max="1" width="8.28515625" bestFit="1" customWidth="1"/>
    <col min="2" max="6" width="4.5703125" customWidth="1"/>
    <col min="7" max="7" width="9.5703125" bestFit="1" customWidth="1"/>
    <col min="8" max="8" width="7.5703125" bestFit="1" customWidth="1"/>
    <col min="9" max="9" width="8.28515625" bestFit="1" customWidth="1"/>
    <col min="10" max="10" width="10.5703125" customWidth="1"/>
    <col min="11" max="11" width="8.42578125" customWidth="1"/>
    <col min="12" max="12" width="5.5703125" bestFit="1" customWidth="1"/>
    <col min="13" max="13" width="7.7109375" customWidth="1"/>
    <col min="14" max="14" width="6.85546875" style="3" customWidth="1"/>
    <col min="15" max="15" width="3" bestFit="1" customWidth="1"/>
    <col min="16" max="16" width="6.5703125" style="3" customWidth="1"/>
    <col min="17" max="17" width="5.5703125" bestFit="1" customWidth="1"/>
  </cols>
  <sheetData>
    <row r="2" spans="1:17" ht="15.75" thickBot="1" x14ac:dyDescent="0.3">
      <c r="A2" t="s">
        <v>40</v>
      </c>
      <c r="B2" t="s">
        <v>41</v>
      </c>
    </row>
    <row r="3" spans="1:17" s="4" customFormat="1" ht="30" x14ac:dyDescent="0.25">
      <c r="A3" s="15" t="s">
        <v>0</v>
      </c>
      <c r="B3" s="26" t="s">
        <v>1</v>
      </c>
      <c r="C3" s="26"/>
      <c r="D3" s="26"/>
      <c r="E3" s="26"/>
      <c r="F3" s="27"/>
      <c r="G3" s="4" t="s">
        <v>11</v>
      </c>
      <c r="H3" s="4" t="s">
        <v>12</v>
      </c>
      <c r="I3" s="4" t="s">
        <v>13</v>
      </c>
      <c r="J3" s="5" t="s">
        <v>14</v>
      </c>
      <c r="L3" s="28" t="s">
        <v>15</v>
      </c>
      <c r="M3" s="28"/>
      <c r="N3" s="28" t="s">
        <v>16</v>
      </c>
      <c r="O3" s="28"/>
      <c r="P3" s="28" t="s">
        <v>17</v>
      </c>
      <c r="Q3" s="28"/>
    </row>
    <row r="4" spans="1:17" x14ac:dyDescent="0.25">
      <c r="A4" s="16"/>
      <c r="B4" s="17">
        <v>1</v>
      </c>
      <c r="C4" s="17">
        <v>2</v>
      </c>
      <c r="D4" s="17">
        <v>3</v>
      </c>
      <c r="E4" s="17">
        <v>4</v>
      </c>
      <c r="F4" s="18">
        <v>5</v>
      </c>
      <c r="I4" s="1"/>
      <c r="J4" s="1"/>
      <c r="L4" t="s">
        <v>2</v>
      </c>
      <c r="M4">
        <f>G5</f>
        <v>59</v>
      </c>
      <c r="N4" s="3" t="s">
        <v>2</v>
      </c>
      <c r="O4">
        <f>H5</f>
        <v>28</v>
      </c>
      <c r="P4" s="3" t="s">
        <v>2</v>
      </c>
      <c r="Q4" s="1">
        <f>J5</f>
        <v>9.7775252492642526</v>
      </c>
    </row>
    <row r="5" spans="1:17" x14ac:dyDescent="0.25">
      <c r="A5" s="19" t="s">
        <v>2</v>
      </c>
      <c r="B5" s="17">
        <v>64</v>
      </c>
      <c r="C5" s="17">
        <v>57</v>
      </c>
      <c r="D5" s="17">
        <v>52</v>
      </c>
      <c r="E5" s="17">
        <v>75</v>
      </c>
      <c r="F5" s="18">
        <v>47</v>
      </c>
      <c r="G5">
        <f t="shared" ref="G5:G13" si="0">SUM(B5:F5)/5</f>
        <v>59</v>
      </c>
      <c r="H5">
        <f t="shared" ref="H5:H13" si="1">MAX(B5:F5)-MIN(B5:F5)</f>
        <v>28</v>
      </c>
      <c r="I5" s="1">
        <f t="shared" ref="I5:I13" si="2">(((B5-G5)^2+(C5-G5)^2+(D5-G5)^2+(E5-G5)^2+(F5-G5)^2)/5)</f>
        <v>95.6</v>
      </c>
      <c r="J5" s="1">
        <f t="shared" ref="J5:J13" si="3">I5^(1/2)</f>
        <v>9.7775252492642526</v>
      </c>
      <c r="L5" t="s">
        <v>3</v>
      </c>
      <c r="M5">
        <f t="shared" ref="M5:M12" si="4">G6</f>
        <v>40.200000000000003</v>
      </c>
      <c r="N5" s="3" t="s">
        <v>3</v>
      </c>
      <c r="O5">
        <f t="shared" ref="O5:O12" si="5">H6</f>
        <v>37</v>
      </c>
      <c r="P5" s="3" t="s">
        <v>3</v>
      </c>
      <c r="Q5" s="1">
        <f t="shared" ref="Q5:Q12" si="6">J6</f>
        <v>13.43726162579266</v>
      </c>
    </row>
    <row r="6" spans="1:17" x14ac:dyDescent="0.25">
      <c r="A6" s="20" t="s">
        <v>3</v>
      </c>
      <c r="B6" s="21">
        <v>37</v>
      </c>
      <c r="C6" s="21">
        <v>29</v>
      </c>
      <c r="D6" s="21">
        <v>25</v>
      </c>
      <c r="E6" s="21">
        <v>48</v>
      </c>
      <c r="F6" s="22">
        <v>62</v>
      </c>
      <c r="G6" s="13">
        <f t="shared" si="0"/>
        <v>40.200000000000003</v>
      </c>
      <c r="H6" s="13">
        <f t="shared" si="1"/>
        <v>37</v>
      </c>
      <c r="I6" s="14">
        <f t="shared" si="2"/>
        <v>180.56</v>
      </c>
      <c r="J6" s="14">
        <f t="shared" si="3"/>
        <v>13.43726162579266</v>
      </c>
      <c r="L6" t="s">
        <v>4</v>
      </c>
      <c r="M6">
        <f t="shared" si="4"/>
        <v>32.6</v>
      </c>
      <c r="N6" s="3" t="s">
        <v>4</v>
      </c>
      <c r="O6">
        <f t="shared" si="5"/>
        <v>20</v>
      </c>
      <c r="P6" s="3" t="s">
        <v>4</v>
      </c>
      <c r="Q6" s="1">
        <f t="shared" si="6"/>
        <v>6.8293484315855491</v>
      </c>
    </row>
    <row r="7" spans="1:17" x14ac:dyDescent="0.25">
      <c r="A7" s="19" t="s">
        <v>4</v>
      </c>
      <c r="B7" s="17">
        <v>25</v>
      </c>
      <c r="C7" s="17">
        <v>32</v>
      </c>
      <c r="D7" s="17">
        <v>33</v>
      </c>
      <c r="E7" s="17">
        <v>45</v>
      </c>
      <c r="F7" s="18">
        <v>28</v>
      </c>
      <c r="G7">
        <f t="shared" si="0"/>
        <v>32.6</v>
      </c>
      <c r="H7">
        <f t="shared" si="1"/>
        <v>20</v>
      </c>
      <c r="I7" s="1">
        <f t="shared" si="2"/>
        <v>46.64</v>
      </c>
      <c r="J7" s="1">
        <f t="shared" si="3"/>
        <v>6.8293484315855491</v>
      </c>
      <c r="L7" t="s">
        <v>5</v>
      </c>
      <c r="M7">
        <f t="shared" si="4"/>
        <v>30.4</v>
      </c>
      <c r="N7" s="3" t="s">
        <v>5</v>
      </c>
      <c r="O7">
        <f t="shared" si="5"/>
        <v>25</v>
      </c>
      <c r="P7" s="3" t="s">
        <v>5</v>
      </c>
      <c r="Q7" s="1">
        <f t="shared" si="6"/>
        <v>9.3936148526539025</v>
      </c>
    </row>
    <row r="8" spans="1:17" x14ac:dyDescent="0.25">
      <c r="A8" s="20" t="s">
        <v>5</v>
      </c>
      <c r="B8" s="21">
        <v>25</v>
      </c>
      <c r="C8" s="21">
        <v>49</v>
      </c>
      <c r="D8" s="21">
        <v>24</v>
      </c>
      <c r="E8" s="21">
        <v>26</v>
      </c>
      <c r="F8" s="22">
        <v>28</v>
      </c>
      <c r="G8" s="13">
        <f t="shared" si="0"/>
        <v>30.4</v>
      </c>
      <c r="H8" s="13">
        <f t="shared" si="1"/>
        <v>25</v>
      </c>
      <c r="I8" s="14">
        <f t="shared" si="2"/>
        <v>88.24</v>
      </c>
      <c r="J8" s="14">
        <f t="shared" si="3"/>
        <v>9.3936148526539025</v>
      </c>
      <c r="L8" t="s">
        <v>6</v>
      </c>
      <c r="M8">
        <f t="shared" si="4"/>
        <v>41.2</v>
      </c>
      <c r="N8" s="3" t="s">
        <v>6</v>
      </c>
      <c r="O8">
        <f t="shared" si="5"/>
        <v>24</v>
      </c>
      <c r="P8" s="3" t="s">
        <v>6</v>
      </c>
      <c r="Q8" s="1">
        <f t="shared" si="6"/>
        <v>9.108238029388561</v>
      </c>
    </row>
    <row r="9" spans="1:17" x14ac:dyDescent="0.25">
      <c r="A9" s="19" t="s">
        <v>6</v>
      </c>
      <c r="B9" s="17">
        <v>47</v>
      </c>
      <c r="C9" s="17">
        <v>32</v>
      </c>
      <c r="D9" s="17">
        <v>38</v>
      </c>
      <c r="E9" s="17">
        <v>56</v>
      </c>
      <c r="F9" s="18">
        <v>33</v>
      </c>
      <c r="G9">
        <f t="shared" si="0"/>
        <v>41.2</v>
      </c>
      <c r="H9">
        <f t="shared" si="1"/>
        <v>24</v>
      </c>
      <c r="I9" s="1">
        <f t="shared" si="2"/>
        <v>82.960000000000008</v>
      </c>
      <c r="J9" s="1">
        <f t="shared" si="3"/>
        <v>9.108238029388561</v>
      </c>
      <c r="L9" t="s">
        <v>7</v>
      </c>
      <c r="M9">
        <f t="shared" si="4"/>
        <v>21.4</v>
      </c>
      <c r="N9" s="3" t="s">
        <v>7</v>
      </c>
      <c r="O9">
        <f t="shared" si="5"/>
        <v>11</v>
      </c>
      <c r="P9" s="3" t="s">
        <v>7</v>
      </c>
      <c r="Q9" s="1">
        <f t="shared" si="6"/>
        <v>4.4090815370097207</v>
      </c>
    </row>
    <row r="10" spans="1:17" x14ac:dyDescent="0.25">
      <c r="A10" s="20" t="s">
        <v>7</v>
      </c>
      <c r="B10" s="21">
        <v>20</v>
      </c>
      <c r="C10" s="21">
        <v>17</v>
      </c>
      <c r="D10" s="21">
        <v>25</v>
      </c>
      <c r="E10" s="21">
        <v>28</v>
      </c>
      <c r="F10" s="22">
        <v>17</v>
      </c>
      <c r="G10" s="13">
        <f t="shared" si="0"/>
        <v>21.4</v>
      </c>
      <c r="H10" s="13">
        <f t="shared" si="1"/>
        <v>11</v>
      </c>
      <c r="I10" s="14">
        <f t="shared" si="2"/>
        <v>19.439999999999998</v>
      </c>
      <c r="J10" s="14">
        <f t="shared" si="3"/>
        <v>4.4090815370097207</v>
      </c>
      <c r="L10" t="s">
        <v>8</v>
      </c>
      <c r="M10">
        <f t="shared" si="4"/>
        <v>32</v>
      </c>
      <c r="N10" s="3" t="s">
        <v>8</v>
      </c>
      <c r="O10">
        <f t="shared" si="5"/>
        <v>17</v>
      </c>
      <c r="P10" s="3" t="s">
        <v>8</v>
      </c>
      <c r="Q10" s="1">
        <f t="shared" si="6"/>
        <v>6.6332495807107996</v>
      </c>
    </row>
    <row r="11" spans="1:17" x14ac:dyDescent="0.25">
      <c r="A11" s="19" t="s">
        <v>8</v>
      </c>
      <c r="B11" s="17">
        <v>25</v>
      </c>
      <c r="C11" s="17">
        <v>33</v>
      </c>
      <c r="D11" s="17">
        <v>41</v>
      </c>
      <c r="E11" s="17">
        <v>24</v>
      </c>
      <c r="F11" s="18">
        <v>37</v>
      </c>
      <c r="G11">
        <f t="shared" si="0"/>
        <v>32</v>
      </c>
      <c r="H11">
        <f t="shared" si="1"/>
        <v>17</v>
      </c>
      <c r="I11" s="1">
        <f t="shared" si="2"/>
        <v>44</v>
      </c>
      <c r="J11" s="1">
        <f t="shared" si="3"/>
        <v>6.6332495807107996</v>
      </c>
      <c r="L11" t="s">
        <v>9</v>
      </c>
      <c r="M11">
        <f t="shared" si="4"/>
        <v>31.6</v>
      </c>
      <c r="N11" s="3" t="s">
        <v>9</v>
      </c>
      <c r="O11">
        <f t="shared" si="5"/>
        <v>67</v>
      </c>
      <c r="P11" s="3" t="s">
        <v>9</v>
      </c>
      <c r="Q11" s="1">
        <f t="shared" si="6"/>
        <v>23.482759633399137</v>
      </c>
    </row>
    <row r="12" spans="1:17" x14ac:dyDescent="0.25">
      <c r="A12" s="20" t="s">
        <v>9</v>
      </c>
      <c r="B12" s="21">
        <v>18</v>
      </c>
      <c r="C12" s="21">
        <v>75</v>
      </c>
      <c r="D12" s="21">
        <v>8</v>
      </c>
      <c r="E12" s="21">
        <v>36</v>
      </c>
      <c r="F12" s="22">
        <v>21</v>
      </c>
      <c r="G12" s="13">
        <f t="shared" si="0"/>
        <v>31.6</v>
      </c>
      <c r="H12" s="13">
        <f t="shared" si="1"/>
        <v>67</v>
      </c>
      <c r="I12" s="14">
        <f t="shared" si="2"/>
        <v>551.44000000000005</v>
      </c>
      <c r="J12" s="14">
        <f t="shared" si="3"/>
        <v>23.482759633399137</v>
      </c>
      <c r="L12" t="s">
        <v>10</v>
      </c>
      <c r="M12">
        <f t="shared" si="4"/>
        <v>57.2</v>
      </c>
      <c r="N12" s="3" t="s">
        <v>10</v>
      </c>
      <c r="O12">
        <f t="shared" si="5"/>
        <v>47</v>
      </c>
      <c r="P12" s="3" t="s">
        <v>10</v>
      </c>
      <c r="Q12" s="1">
        <f t="shared" si="6"/>
        <v>17.747112441183212</v>
      </c>
    </row>
    <row r="13" spans="1:17" ht="15.75" thickBot="1" x14ac:dyDescent="0.3">
      <c r="A13" s="23" t="s">
        <v>10</v>
      </c>
      <c r="B13" s="24">
        <v>46</v>
      </c>
      <c r="C13" s="24">
        <v>92</v>
      </c>
      <c r="D13" s="24">
        <v>55</v>
      </c>
      <c r="E13" s="24">
        <v>48</v>
      </c>
      <c r="F13" s="25">
        <v>45</v>
      </c>
      <c r="G13" s="13">
        <f t="shared" si="0"/>
        <v>57.2</v>
      </c>
      <c r="H13" s="13">
        <f t="shared" si="1"/>
        <v>47</v>
      </c>
      <c r="I13" s="14">
        <f t="shared" si="2"/>
        <v>314.95999999999998</v>
      </c>
      <c r="J13" s="14">
        <f t="shared" si="3"/>
        <v>17.747112441183212</v>
      </c>
    </row>
    <row r="14" spans="1:17" x14ac:dyDescent="0.25">
      <c r="G14" s="2">
        <f>SUM(G4:G13)/9</f>
        <v>38.400000000000006</v>
      </c>
      <c r="H14" s="2">
        <f t="shared" ref="H14:J14" si="7">SUM(H4:H13)/9</f>
        <v>30.666666666666668</v>
      </c>
      <c r="I14" s="2"/>
      <c r="J14" s="2">
        <f t="shared" si="7"/>
        <v>11.202021264554199</v>
      </c>
    </row>
    <row r="15" spans="1:17" x14ac:dyDescent="0.25">
      <c r="A15" s="8" t="s">
        <v>18</v>
      </c>
      <c r="G15" t="s">
        <v>20</v>
      </c>
      <c r="H15" t="s">
        <v>21</v>
      </c>
      <c r="K15" t="s">
        <v>26</v>
      </c>
    </row>
    <row r="16" spans="1:17" x14ac:dyDescent="0.25">
      <c r="G16" t="s">
        <v>25</v>
      </c>
      <c r="J16" s="6">
        <v>0.57699999999999996</v>
      </c>
      <c r="K16" t="s">
        <v>30</v>
      </c>
      <c r="N16" s="3">
        <v>2.1150000000000002</v>
      </c>
    </row>
    <row r="17" spans="1:14" x14ac:dyDescent="0.25">
      <c r="G17" s="7" t="s">
        <v>20</v>
      </c>
      <c r="H17" s="9">
        <f>G14+J16*H14</f>
        <v>56.094666666666669</v>
      </c>
      <c r="I17" s="8"/>
      <c r="J17" s="8"/>
      <c r="K17" s="7" t="s">
        <v>20</v>
      </c>
      <c r="L17" s="7">
        <f>N16*H14</f>
        <v>64.860000000000014</v>
      </c>
    </row>
    <row r="18" spans="1:14" x14ac:dyDescent="0.25">
      <c r="G18" s="7" t="s">
        <v>22</v>
      </c>
      <c r="H18" s="9">
        <f>H14</f>
        <v>30.666666666666668</v>
      </c>
      <c r="I18" s="8"/>
      <c r="J18" s="8"/>
      <c r="K18" s="7" t="s">
        <v>27</v>
      </c>
      <c r="L18" s="9">
        <f>H14</f>
        <v>30.666666666666668</v>
      </c>
    </row>
    <row r="19" spans="1:14" x14ac:dyDescent="0.25">
      <c r="G19" t="s">
        <v>23</v>
      </c>
      <c r="H19" t="s">
        <v>24</v>
      </c>
      <c r="K19" t="s">
        <v>28</v>
      </c>
    </row>
    <row r="20" spans="1:14" x14ac:dyDescent="0.25">
      <c r="G20" s="7" t="s">
        <v>23</v>
      </c>
      <c r="H20" s="9">
        <f>G14-J16*H14</f>
        <v>20.705333333333339</v>
      </c>
      <c r="K20" t="s">
        <v>31</v>
      </c>
      <c r="N20" s="3">
        <v>0</v>
      </c>
    </row>
    <row r="21" spans="1:14" x14ac:dyDescent="0.25">
      <c r="K21" s="7" t="s">
        <v>29</v>
      </c>
      <c r="L21" s="7">
        <v>0</v>
      </c>
    </row>
    <row r="22" spans="1:14" x14ac:dyDescent="0.25">
      <c r="A22" s="8" t="s">
        <v>32</v>
      </c>
      <c r="G22" t="s">
        <v>20</v>
      </c>
      <c r="H22" t="s">
        <v>33</v>
      </c>
      <c r="K22" t="s">
        <v>19</v>
      </c>
      <c r="L22" t="s">
        <v>35</v>
      </c>
    </row>
    <row r="23" spans="1:14" x14ac:dyDescent="0.25">
      <c r="G23" t="s">
        <v>37</v>
      </c>
      <c r="J23" s="6">
        <v>1.427</v>
      </c>
      <c r="K23" t="s">
        <v>38</v>
      </c>
      <c r="N23" s="6">
        <v>2.089</v>
      </c>
    </row>
    <row r="24" spans="1:14" x14ac:dyDescent="0.25">
      <c r="G24" s="10" t="s">
        <v>20</v>
      </c>
      <c r="H24" s="10">
        <f>G14+J23*J14</f>
        <v>54.385284344518851</v>
      </c>
      <c r="K24" s="10" t="s">
        <v>20</v>
      </c>
      <c r="L24" s="10">
        <f>N23*J14</f>
        <v>23.401022421653721</v>
      </c>
    </row>
    <row r="25" spans="1:14" x14ac:dyDescent="0.25">
      <c r="G25" s="10" t="s">
        <v>22</v>
      </c>
      <c r="H25" s="11">
        <f>G14</f>
        <v>38.400000000000006</v>
      </c>
      <c r="K25" s="10" t="s">
        <v>22</v>
      </c>
      <c r="L25" s="11">
        <f>J14</f>
        <v>11.202021264554199</v>
      </c>
    </row>
    <row r="26" spans="1:14" x14ac:dyDescent="0.25">
      <c r="G26" t="s">
        <v>29</v>
      </c>
      <c r="H26" t="s">
        <v>34</v>
      </c>
      <c r="K26" t="s">
        <v>29</v>
      </c>
      <c r="L26" t="s">
        <v>36</v>
      </c>
    </row>
    <row r="27" spans="1:14" x14ac:dyDescent="0.25">
      <c r="G27" s="10" t="s">
        <v>29</v>
      </c>
      <c r="H27" s="11">
        <f>G14-J23*J14</f>
        <v>22.414715655481164</v>
      </c>
      <c r="K27" t="s">
        <v>39</v>
      </c>
      <c r="M27" s="6">
        <v>0</v>
      </c>
    </row>
    <row r="28" spans="1:14" x14ac:dyDescent="0.25">
      <c r="K28" s="10" t="s">
        <v>29</v>
      </c>
      <c r="L28" s="10">
        <v>0</v>
      </c>
    </row>
    <row r="29" spans="1:14" x14ac:dyDescent="0.25">
      <c r="K29" s="12"/>
      <c r="L29" s="12"/>
    </row>
    <row r="30" spans="1:14" x14ac:dyDescent="0.25">
      <c r="K30" s="12"/>
      <c r="L30" s="12"/>
    </row>
    <row r="31" spans="1:14" x14ac:dyDescent="0.25">
      <c r="K31" s="12"/>
      <c r="L31" s="12"/>
    </row>
    <row r="32" spans="1:14" x14ac:dyDescent="0.25">
      <c r="K32" s="12"/>
      <c r="L32" s="12"/>
    </row>
    <row r="33" spans="11:12" x14ac:dyDescent="0.25">
      <c r="K33" s="12"/>
      <c r="L33" s="12"/>
    </row>
    <row r="64" spans="1:1" x14ac:dyDescent="0.25">
      <c r="A64" s="8" t="s">
        <v>42</v>
      </c>
    </row>
  </sheetData>
  <mergeCells count="4">
    <mergeCell ref="B3:F3"/>
    <mergeCell ref="L3:M3"/>
    <mergeCell ref="N3:O3"/>
    <mergeCell ref="P3:Q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cp:lastPrinted>2019-05-24T18:41:41Z</cp:lastPrinted>
  <dcterms:created xsi:type="dcterms:W3CDTF">2019-05-24T16:44:30Z</dcterms:created>
  <dcterms:modified xsi:type="dcterms:W3CDTF">2019-05-24T18:44:24Z</dcterms:modified>
</cp:coreProperties>
</file>