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ENCIA_REV\CALIDAD 2019\"/>
    </mc:Choice>
  </mc:AlternateContent>
  <bookViews>
    <workbookView xWindow="0" yWindow="0" windowWidth="20490" windowHeight="72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5" i="1"/>
  <c r="D25" i="1"/>
  <c r="E25" i="1"/>
  <c r="F25" i="1"/>
  <c r="G25" i="1"/>
  <c r="H25" i="1"/>
  <c r="I25" i="1"/>
  <c r="G27" i="1" l="1"/>
  <c r="Q25" i="1"/>
  <c r="T25" i="1"/>
  <c r="K6" i="1"/>
  <c r="S6" i="1" s="1"/>
  <c r="K7" i="1"/>
  <c r="S7" i="1" s="1"/>
  <c r="K8" i="1"/>
  <c r="S8" i="1" s="1"/>
  <c r="K9" i="1"/>
  <c r="S9" i="1" s="1"/>
  <c r="K10" i="1"/>
  <c r="S10" i="1" s="1"/>
  <c r="K11" i="1"/>
  <c r="S11" i="1" s="1"/>
  <c r="K12" i="1"/>
  <c r="S12" i="1" s="1"/>
  <c r="K13" i="1"/>
  <c r="S13" i="1" s="1"/>
  <c r="K14" i="1"/>
  <c r="S14" i="1" s="1"/>
  <c r="K15" i="1"/>
  <c r="S15" i="1" s="1"/>
  <c r="K16" i="1"/>
  <c r="S16" i="1" s="1"/>
  <c r="K17" i="1"/>
  <c r="S17" i="1" s="1"/>
  <c r="K18" i="1"/>
  <c r="S18" i="1" s="1"/>
  <c r="K19" i="1"/>
  <c r="S19" i="1" s="1"/>
  <c r="K20" i="1"/>
  <c r="S20" i="1" s="1"/>
  <c r="K21" i="1"/>
  <c r="S21" i="1" s="1"/>
  <c r="K22" i="1"/>
  <c r="S22" i="1" s="1"/>
  <c r="K23" i="1"/>
  <c r="S23" i="1" s="1"/>
  <c r="K24" i="1"/>
  <c r="S24" i="1" s="1"/>
  <c r="K5" i="1"/>
  <c r="S5" i="1" s="1"/>
  <c r="J6" i="1"/>
  <c r="L6" i="1" s="1"/>
  <c r="M6" i="1" s="1"/>
  <c r="J7" i="1"/>
  <c r="P7" i="1" s="1"/>
  <c r="J8" i="1"/>
  <c r="L8" i="1" s="1"/>
  <c r="M8" i="1" s="1"/>
  <c r="J9" i="1"/>
  <c r="J10" i="1"/>
  <c r="L10" i="1" s="1"/>
  <c r="M10" i="1" s="1"/>
  <c r="J11" i="1"/>
  <c r="P11" i="1" s="1"/>
  <c r="J12" i="1"/>
  <c r="P12" i="1" s="1"/>
  <c r="J13" i="1"/>
  <c r="J14" i="1"/>
  <c r="L14" i="1" s="1"/>
  <c r="M14" i="1" s="1"/>
  <c r="J15" i="1"/>
  <c r="P15" i="1" s="1"/>
  <c r="J16" i="1"/>
  <c r="P16" i="1" s="1"/>
  <c r="J17" i="1"/>
  <c r="J18" i="1"/>
  <c r="L18" i="1" s="1"/>
  <c r="M18" i="1" s="1"/>
  <c r="J19" i="1"/>
  <c r="P19" i="1" s="1"/>
  <c r="J20" i="1"/>
  <c r="P20" i="1" s="1"/>
  <c r="J21" i="1"/>
  <c r="P21" i="1" s="1"/>
  <c r="J22" i="1"/>
  <c r="P22" i="1" s="1"/>
  <c r="J23" i="1"/>
  <c r="L23" i="1" s="1"/>
  <c r="M23" i="1" s="1"/>
  <c r="J24" i="1"/>
  <c r="P24" i="1" s="1"/>
  <c r="J5" i="1"/>
  <c r="L20" i="1" l="1"/>
  <c r="M20" i="1" s="1"/>
  <c r="L16" i="1"/>
  <c r="M16" i="1" s="1"/>
  <c r="P6" i="1"/>
  <c r="L24" i="1"/>
  <c r="P10" i="1"/>
  <c r="L12" i="1"/>
  <c r="M12" i="1" s="1"/>
  <c r="P8" i="1"/>
  <c r="J25" i="1"/>
  <c r="B29" i="1" s="1"/>
  <c r="S25" i="1"/>
  <c r="P23" i="1"/>
  <c r="L19" i="1"/>
  <c r="M19" i="1" s="1"/>
  <c r="L15" i="1"/>
  <c r="M15" i="1" s="1"/>
  <c r="L11" i="1"/>
  <c r="M11" i="1" s="1"/>
  <c r="L7" i="1"/>
  <c r="M7" i="1" s="1"/>
  <c r="P5" i="1"/>
  <c r="P14" i="1"/>
  <c r="P18" i="1"/>
  <c r="K25" i="1"/>
  <c r="L5" i="1"/>
  <c r="L22" i="1"/>
  <c r="M22" i="1" s="1"/>
  <c r="P9" i="1"/>
  <c r="L21" i="1"/>
  <c r="M21" i="1" s="1"/>
  <c r="L17" i="1"/>
  <c r="M17" i="1" s="1"/>
  <c r="L13" i="1"/>
  <c r="M13" i="1" s="1"/>
  <c r="L9" i="1"/>
  <c r="M9" i="1" s="1"/>
  <c r="P13" i="1"/>
  <c r="P17" i="1"/>
  <c r="M24" i="1"/>
  <c r="L25" i="1" l="1"/>
  <c r="B28" i="1"/>
  <c r="B37" i="1"/>
  <c r="B35" i="1"/>
  <c r="B34" i="1"/>
  <c r="F30" i="1"/>
  <c r="M5" i="1"/>
  <c r="M25" i="1" s="1"/>
  <c r="P25" i="1"/>
</calcChain>
</file>

<file path=xl/sharedStrings.xml><?xml version="1.0" encoding="utf-8"?>
<sst xmlns="http://schemas.openxmlformats.org/spreadsheetml/2006/main" count="33" uniqueCount="25">
  <si>
    <t>MUESTRA</t>
  </si>
  <si>
    <t>PESO EN GRS. DE LAS MUESTRAS</t>
  </si>
  <si>
    <t>MEDIA</t>
  </si>
  <si>
    <t>RANGO</t>
  </si>
  <si>
    <t>VARIANZA</t>
  </si>
  <si>
    <t>DESV. EST.</t>
  </si>
  <si>
    <t>LSC=</t>
  </si>
  <si>
    <t>X+A2*R</t>
  </si>
  <si>
    <t>A3=</t>
  </si>
  <si>
    <t>3/8(c4*n^(1/2))</t>
  </si>
  <si>
    <t>LC =</t>
  </si>
  <si>
    <t>LIC=</t>
  </si>
  <si>
    <t>X-A2*R</t>
  </si>
  <si>
    <t xml:space="preserve">A2 de tablas para n = 8  = </t>
  </si>
  <si>
    <t>MEDIAS</t>
  </si>
  <si>
    <t>RANGOS</t>
  </si>
  <si>
    <t>LSC =</t>
  </si>
  <si>
    <t>D4*R</t>
  </si>
  <si>
    <t>D4 PARA n=8=</t>
  </si>
  <si>
    <t>LC=</t>
  </si>
  <si>
    <t>LIC =</t>
  </si>
  <si>
    <t>D3*R</t>
  </si>
  <si>
    <t>D3 PARA n=8=</t>
  </si>
  <si>
    <t>EJM. En una granja avicola artesanal, se obtienen los siguientes pesos de 8 observaciones en los huevos que se producen.</t>
  </si>
  <si>
    <t>CONCLUSIONES???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</si>
</sst>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2" fontId="1" fillId="2" borderId="0" xfId="0" applyNumberFormat="1" applyFont="1" applyFill="1"/>
    <xf numFmtId="2" fontId="1" fillId="0" borderId="0" xfId="0" applyNumberFormat="1" applyFont="1" applyFill="1"/>
    <xf numFmtId="2" fontId="0" fillId="0" borderId="0" xfId="0" applyNumberFormat="1" applyFill="1"/>
    <xf numFmtId="0" fontId="1" fillId="3" borderId="0" xfId="0" applyFont="1" applyFill="1" applyBorder="1" applyAlignment="1">
      <alignment horizontal="center"/>
    </xf>
    <xf numFmtId="0" fontId="0" fillId="3" borderId="0" xfId="0" applyFill="1" applyBorder="1"/>
    <xf numFmtId="2" fontId="0" fillId="3" borderId="0" xfId="0" applyNumberFormat="1" applyFill="1" applyBorder="1"/>
    <xf numFmtId="0" fontId="1" fillId="3" borderId="0" xfId="0" applyFont="1" applyFill="1" applyBorder="1"/>
    <xf numFmtId="0" fontId="1" fillId="0" borderId="0" xfId="0" applyFont="1" applyFill="1" applyBorder="1" applyAlignment="1">
      <alignment horizontal="left"/>
    </xf>
    <xf numFmtId="2" fontId="0" fillId="0" borderId="0" xfId="0" applyNumberFormat="1" applyFill="1" applyAlignment="1">
      <alignment horizontal="right"/>
    </xf>
    <xf numFmtId="2" fontId="0" fillId="0" borderId="0" xfId="0" applyNumberFormat="1" applyFont="1" applyFill="1"/>
    <xf numFmtId="164" fontId="1" fillId="0" borderId="0" xfId="0" applyNumberFormat="1" applyFont="1" applyFill="1"/>
    <xf numFmtId="2" fontId="1" fillId="3" borderId="0" xfId="0" applyNumberFormat="1" applyFont="1" applyFill="1"/>
    <xf numFmtId="2" fontId="1" fillId="4" borderId="0" xfId="0" applyNumberFormat="1" applyFont="1" applyFill="1"/>
    <xf numFmtId="2" fontId="1" fillId="5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Hoja1!$O$5:$O$24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Hoja1!$P$5:$P$24</c:f>
              <c:numCache>
                <c:formatCode>0.00</c:formatCode>
                <c:ptCount val="20"/>
                <c:pt idx="0">
                  <c:v>58.625</c:v>
                </c:pt>
                <c:pt idx="1">
                  <c:v>65.625</c:v>
                </c:pt>
                <c:pt idx="2">
                  <c:v>71.75</c:v>
                </c:pt>
                <c:pt idx="3">
                  <c:v>54.625</c:v>
                </c:pt>
                <c:pt idx="4">
                  <c:v>63.5</c:v>
                </c:pt>
                <c:pt idx="5">
                  <c:v>62.5</c:v>
                </c:pt>
                <c:pt idx="6">
                  <c:v>61.25</c:v>
                </c:pt>
                <c:pt idx="7">
                  <c:v>70.875</c:v>
                </c:pt>
                <c:pt idx="8">
                  <c:v>62.25</c:v>
                </c:pt>
                <c:pt idx="9">
                  <c:v>61.5</c:v>
                </c:pt>
                <c:pt idx="10">
                  <c:v>63.25</c:v>
                </c:pt>
                <c:pt idx="11">
                  <c:v>62.75</c:v>
                </c:pt>
                <c:pt idx="12">
                  <c:v>65</c:v>
                </c:pt>
                <c:pt idx="13">
                  <c:v>70.25</c:v>
                </c:pt>
                <c:pt idx="14">
                  <c:v>63</c:v>
                </c:pt>
                <c:pt idx="15">
                  <c:v>61.875</c:v>
                </c:pt>
                <c:pt idx="16">
                  <c:v>62.75</c:v>
                </c:pt>
                <c:pt idx="17">
                  <c:v>54.5</c:v>
                </c:pt>
                <c:pt idx="18">
                  <c:v>71.875</c:v>
                </c:pt>
                <c:pt idx="19">
                  <c:v>64.875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4F-4866-8A2B-10852C396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457288"/>
        <c:axId val="264455720"/>
      </c:scatterChart>
      <c:valAx>
        <c:axId val="26445728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4455720"/>
        <c:crosses val="autoZero"/>
        <c:crossBetween val="midCat"/>
        <c:majorUnit val="1"/>
      </c:valAx>
      <c:valAx>
        <c:axId val="264455720"/>
        <c:scaling>
          <c:orientation val="minMax"/>
          <c:min val="5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4457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RANGOS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Hoja1!$R$5:$R$24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Hoja1!$S$5:$S$24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7</c:v>
                </c:pt>
                <c:pt idx="3">
                  <c:v>8</c:v>
                </c:pt>
                <c:pt idx="4">
                  <c:v>18</c:v>
                </c:pt>
                <c:pt idx="5">
                  <c:v>23</c:v>
                </c:pt>
                <c:pt idx="6">
                  <c:v>20</c:v>
                </c:pt>
                <c:pt idx="7">
                  <c:v>6</c:v>
                </c:pt>
                <c:pt idx="8">
                  <c:v>17</c:v>
                </c:pt>
                <c:pt idx="9">
                  <c:v>21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  <c:pt idx="13">
                  <c:v>14</c:v>
                </c:pt>
                <c:pt idx="14">
                  <c:v>19</c:v>
                </c:pt>
                <c:pt idx="15">
                  <c:v>18</c:v>
                </c:pt>
                <c:pt idx="16">
                  <c:v>21</c:v>
                </c:pt>
                <c:pt idx="17">
                  <c:v>23</c:v>
                </c:pt>
                <c:pt idx="18">
                  <c:v>15</c:v>
                </c:pt>
                <c:pt idx="19">
                  <c:v>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18-4FC2-874D-7522F4036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987192"/>
        <c:axId val="263986800"/>
      </c:scatterChart>
      <c:valAx>
        <c:axId val="26398719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3986800"/>
        <c:crosses val="autoZero"/>
        <c:crossBetween val="midCat"/>
        <c:majorUnit val="1"/>
      </c:valAx>
      <c:valAx>
        <c:axId val="263986800"/>
        <c:scaling>
          <c:orientation val="minMax"/>
          <c:max val="23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398719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25</xdr:row>
      <xdr:rowOff>147637</xdr:rowOff>
    </xdr:from>
    <xdr:to>
      <xdr:col>16</xdr:col>
      <xdr:colOff>57150</xdr:colOff>
      <xdr:row>40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56F815B-06D9-4474-9CDF-ECC353CB1E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33</xdr:row>
      <xdr:rowOff>38100</xdr:rowOff>
    </xdr:from>
    <xdr:to>
      <xdr:col>15</xdr:col>
      <xdr:colOff>152400</xdr:colOff>
      <xdr:row>33</xdr:row>
      <xdr:rowOff>47625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4552A9A6-AF69-47CA-B699-6A5F5D9EDD41}"/>
            </a:ext>
          </a:extLst>
        </xdr:cNvPr>
        <xdr:cNvCxnSpPr/>
      </xdr:nvCxnSpPr>
      <xdr:spPr>
        <a:xfrm>
          <a:off x="4467225" y="6334125"/>
          <a:ext cx="38862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29</xdr:row>
      <xdr:rowOff>133350</xdr:rowOff>
    </xdr:from>
    <xdr:to>
      <xdr:col>15</xdr:col>
      <xdr:colOff>85725</xdr:colOff>
      <xdr:row>29</xdr:row>
      <xdr:rowOff>142875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0AF6CD4E-7ACD-4D93-8D5F-68B36AB0AB7C}"/>
            </a:ext>
          </a:extLst>
        </xdr:cNvPr>
        <xdr:cNvCxnSpPr/>
      </xdr:nvCxnSpPr>
      <xdr:spPr>
        <a:xfrm flipV="1">
          <a:off x="4486275" y="5667375"/>
          <a:ext cx="38004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36</xdr:row>
      <xdr:rowOff>76200</xdr:rowOff>
    </xdr:from>
    <xdr:to>
      <xdr:col>15</xdr:col>
      <xdr:colOff>209550</xdr:colOff>
      <xdr:row>36</xdr:row>
      <xdr:rowOff>76200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86BFC632-E6D6-462E-A933-ECABE63CE504}"/>
            </a:ext>
          </a:extLst>
        </xdr:cNvPr>
        <xdr:cNvCxnSpPr/>
      </xdr:nvCxnSpPr>
      <xdr:spPr>
        <a:xfrm>
          <a:off x="4476750" y="6943725"/>
          <a:ext cx="39338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133349</xdr:colOff>
      <xdr:row>40</xdr:row>
      <xdr:rowOff>100012</xdr:rowOff>
    </xdr:from>
    <xdr:to>
      <xdr:col>11</xdr:col>
      <xdr:colOff>447675</xdr:colOff>
      <xdr:row>58</xdr:row>
      <xdr:rowOff>152400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C27FC3A7-6B1D-4502-9E45-55F85E8033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485775</xdr:colOff>
      <xdr:row>47</xdr:row>
      <xdr:rowOff>95250</xdr:rowOff>
    </xdr:from>
    <xdr:to>
      <xdr:col>11</xdr:col>
      <xdr:colOff>266700</xdr:colOff>
      <xdr:row>47</xdr:row>
      <xdr:rowOff>95250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xmlns="" id="{9E6FF164-275F-491E-A83C-37B249696980}"/>
            </a:ext>
          </a:extLst>
        </xdr:cNvPr>
        <xdr:cNvCxnSpPr/>
      </xdr:nvCxnSpPr>
      <xdr:spPr>
        <a:xfrm>
          <a:off x="1114425" y="9058275"/>
          <a:ext cx="48768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42</xdr:row>
      <xdr:rowOff>38100</xdr:rowOff>
    </xdr:from>
    <xdr:to>
      <xdr:col>11</xdr:col>
      <xdr:colOff>409575</xdr:colOff>
      <xdr:row>42</xdr:row>
      <xdr:rowOff>47625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507E4C88-3B25-4932-B92B-E75D9B2B0206}"/>
            </a:ext>
          </a:extLst>
        </xdr:cNvPr>
        <xdr:cNvCxnSpPr/>
      </xdr:nvCxnSpPr>
      <xdr:spPr>
        <a:xfrm>
          <a:off x="1200150" y="8048625"/>
          <a:ext cx="493395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466725</xdr:colOff>
      <xdr:row>57</xdr:row>
      <xdr:rowOff>0</xdr:rowOff>
    </xdr:from>
    <xdr:to>
      <xdr:col>11</xdr:col>
      <xdr:colOff>228600</xdr:colOff>
      <xdr:row>57</xdr:row>
      <xdr:rowOff>9526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xmlns="" id="{C5A42092-2B65-4105-A168-4C4A309CB33E}"/>
            </a:ext>
          </a:extLst>
        </xdr:cNvPr>
        <xdr:cNvCxnSpPr/>
      </xdr:nvCxnSpPr>
      <xdr:spPr>
        <a:xfrm flipV="1">
          <a:off x="1095375" y="10868025"/>
          <a:ext cx="4857750" cy="952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workbookViewId="0">
      <selection activeCell="S9" sqref="S9"/>
    </sheetView>
  </sheetViews>
  <sheetFormatPr baseColWidth="10" defaultRowHeight="15" x14ac:dyDescent="0.25"/>
  <cols>
    <col min="1" max="1" width="9.42578125" bestFit="1" customWidth="1"/>
    <col min="2" max="2" width="7.28515625" customWidth="1"/>
    <col min="3" max="3" width="6.28515625" customWidth="1"/>
    <col min="4" max="5" width="6" customWidth="1"/>
    <col min="6" max="6" width="5.42578125" customWidth="1"/>
    <col min="7" max="7" width="6.140625" customWidth="1"/>
    <col min="8" max="8" width="5.85546875" customWidth="1"/>
    <col min="9" max="9" width="6.42578125" customWidth="1"/>
    <col min="10" max="10" width="7" bestFit="1" customWidth="1"/>
    <col min="11" max="11" width="7" customWidth="1"/>
    <col min="12" max="12" width="7.7109375" customWidth="1"/>
    <col min="13" max="13" width="9.140625" customWidth="1"/>
    <col min="14" max="14" width="3.140625" customWidth="1"/>
    <col min="15" max="15" width="7.28515625" customWidth="1"/>
    <col min="16" max="16" width="7" bestFit="1" customWidth="1"/>
    <col min="17" max="17" width="1" customWidth="1"/>
    <col min="18" max="18" width="9.42578125" bestFit="1" customWidth="1"/>
    <col min="19" max="19" width="7.5703125" bestFit="1" customWidth="1"/>
    <col min="20" max="20" width="1.28515625" customWidth="1"/>
    <col min="21" max="21" width="9.42578125" bestFit="1" customWidth="1"/>
    <col min="22" max="22" width="10.140625" bestFit="1" customWidth="1"/>
  </cols>
  <sheetData>
    <row r="1" spans="1:22" x14ac:dyDescent="0.25">
      <c r="A1" t="s">
        <v>23</v>
      </c>
    </row>
    <row r="2" spans="1:22" ht="15.75" thickBot="1" x14ac:dyDescent="0.3"/>
    <row r="3" spans="1:22" x14ac:dyDescent="0.25">
      <c r="A3" s="1" t="s">
        <v>0</v>
      </c>
      <c r="B3" s="29" t="s">
        <v>1</v>
      </c>
      <c r="C3" s="30"/>
      <c r="D3" s="30"/>
      <c r="E3" s="30"/>
      <c r="F3" s="30"/>
      <c r="G3" s="30"/>
      <c r="H3" s="30"/>
      <c r="I3" s="31"/>
    </row>
    <row r="4" spans="1:22" x14ac:dyDescent="0.25">
      <c r="A4" s="1"/>
      <c r="B4" s="2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I4" s="4">
        <v>8</v>
      </c>
      <c r="J4" s="9" t="s">
        <v>2</v>
      </c>
      <c r="K4" s="10" t="s">
        <v>3</v>
      </c>
      <c r="L4" t="s">
        <v>4</v>
      </c>
      <c r="M4" t="s">
        <v>5</v>
      </c>
      <c r="O4" t="s">
        <v>0</v>
      </c>
      <c r="P4" t="s">
        <v>2</v>
      </c>
      <c r="R4" t="s">
        <v>0</v>
      </c>
      <c r="S4" t="s">
        <v>3</v>
      </c>
    </row>
    <row r="5" spans="1:22" x14ac:dyDescent="0.25">
      <c r="A5" s="5">
        <v>1</v>
      </c>
      <c r="B5" s="6">
        <v>65</v>
      </c>
      <c r="C5" s="7">
        <v>71</v>
      </c>
      <c r="D5" s="7">
        <v>63</v>
      </c>
      <c r="E5" s="7">
        <v>52</v>
      </c>
      <c r="F5" s="7">
        <v>52</v>
      </c>
      <c r="G5" s="7">
        <v>50</v>
      </c>
      <c r="H5" s="7">
        <v>61</v>
      </c>
      <c r="I5" s="8">
        <v>55</v>
      </c>
      <c r="J5" s="14">
        <f>SUM(B5:I5)/8</f>
        <v>58.625</v>
      </c>
      <c r="K5">
        <f>MAX(B5:I5)-MIN(B5:I5)</f>
        <v>21</v>
      </c>
      <c r="L5" s="14">
        <f>((B5-J5)^2+(C5-J5)^2+(D5-J5)^2+(E5-J5)^2+(F5-J5)^2+(G5-J5)^2+(H5-J5)^2+(I5-J5)^2)/8</f>
        <v>49.234375</v>
      </c>
      <c r="M5" s="13">
        <f>L5^(1/2)</f>
        <v>7.0167211003430943</v>
      </c>
      <c r="O5">
        <v>1</v>
      </c>
      <c r="P5" s="14">
        <f>J5</f>
        <v>58.625</v>
      </c>
      <c r="R5">
        <v>1</v>
      </c>
      <c r="S5">
        <f>K5</f>
        <v>21</v>
      </c>
      <c r="V5" s="14"/>
    </row>
    <row r="6" spans="1:22" x14ac:dyDescent="0.25">
      <c r="A6" s="5">
        <v>2</v>
      </c>
      <c r="B6" s="6">
        <v>67</v>
      </c>
      <c r="C6" s="7">
        <v>53</v>
      </c>
      <c r="D6" s="7">
        <v>65</v>
      </c>
      <c r="E6" s="7">
        <v>69</v>
      </c>
      <c r="F6" s="7">
        <v>69</v>
      </c>
      <c r="G6" s="7">
        <v>68</v>
      </c>
      <c r="H6" s="7">
        <v>75</v>
      </c>
      <c r="I6" s="8">
        <v>59</v>
      </c>
      <c r="J6" s="14">
        <f t="shared" ref="J6:J24" si="0">SUM(B6:I6)/8</f>
        <v>65.625</v>
      </c>
      <c r="K6">
        <f t="shared" ref="K6:K24" si="1">MAX(B6:I6)-MIN(B6:I6)</f>
        <v>22</v>
      </c>
      <c r="L6" s="14">
        <f>((B6-J6)^2+(C6-J6)^2+(D6-J6)^2+(E6-J6)^2+(F6-J6)^2+(G6-J6)^2+(H6-J6)^2+(I6-J6)^2)/8</f>
        <v>40.234375</v>
      </c>
      <c r="M6" s="13">
        <f t="shared" ref="M6:M24" si="2">L6^(1/2)</f>
        <v>6.3430572281826372</v>
      </c>
      <c r="O6">
        <v>2</v>
      </c>
      <c r="P6" s="14">
        <f>J6</f>
        <v>65.625</v>
      </c>
      <c r="R6">
        <v>2</v>
      </c>
      <c r="S6">
        <f t="shared" ref="S6:S24" si="3">K6</f>
        <v>22</v>
      </c>
      <c r="V6" s="14"/>
    </row>
    <row r="7" spans="1:22" x14ac:dyDescent="0.25">
      <c r="A7" s="5">
        <v>3</v>
      </c>
      <c r="B7" s="6">
        <v>74</v>
      </c>
      <c r="C7" s="7">
        <v>68</v>
      </c>
      <c r="D7" s="7">
        <v>73</v>
      </c>
      <c r="E7" s="7">
        <v>71</v>
      </c>
      <c r="F7" s="7">
        <v>71</v>
      </c>
      <c r="G7" s="7">
        <v>75</v>
      </c>
      <c r="H7" s="7">
        <v>70</v>
      </c>
      <c r="I7" s="8">
        <v>72</v>
      </c>
      <c r="J7" s="14">
        <f t="shared" si="0"/>
        <v>71.75</v>
      </c>
      <c r="K7">
        <f t="shared" si="1"/>
        <v>7</v>
      </c>
      <c r="L7" s="14">
        <f t="shared" ref="L7:L24" si="4">((B7-J7)^2+(C7-J7)^2+(D7-J7)^2+(E7-J7)^2+(F7-J7)^2+(G7-J7)^2+(H7-J7)^2+(I7-J7)^2)/8</f>
        <v>4.4375</v>
      </c>
      <c r="M7" s="13">
        <f t="shared" si="2"/>
        <v>2.1065374432940898</v>
      </c>
      <c r="O7">
        <v>3</v>
      </c>
      <c r="P7" s="14">
        <f t="shared" ref="P7:P24" si="5">J7</f>
        <v>71.75</v>
      </c>
      <c r="R7">
        <v>3</v>
      </c>
      <c r="S7">
        <f t="shared" si="3"/>
        <v>7</v>
      </c>
      <c r="V7" s="14"/>
    </row>
    <row r="8" spans="1:22" x14ac:dyDescent="0.25">
      <c r="A8" s="5">
        <v>4</v>
      </c>
      <c r="B8" s="6">
        <v>58</v>
      </c>
      <c r="C8" s="7">
        <v>56</v>
      </c>
      <c r="D8" s="7">
        <v>51</v>
      </c>
      <c r="E8" s="7">
        <v>53</v>
      </c>
      <c r="F8" s="7">
        <v>53</v>
      </c>
      <c r="G8" s="7">
        <v>53</v>
      </c>
      <c r="H8" s="7">
        <v>54</v>
      </c>
      <c r="I8" s="8">
        <v>59</v>
      </c>
      <c r="J8" s="14">
        <f t="shared" si="0"/>
        <v>54.625</v>
      </c>
      <c r="K8">
        <f t="shared" si="1"/>
        <v>8</v>
      </c>
      <c r="L8" s="14">
        <f t="shared" si="4"/>
        <v>6.734375</v>
      </c>
      <c r="M8" s="13">
        <f t="shared" si="2"/>
        <v>2.5950674365033368</v>
      </c>
      <c r="O8">
        <v>4</v>
      </c>
      <c r="P8" s="14">
        <f t="shared" si="5"/>
        <v>54.625</v>
      </c>
      <c r="R8">
        <v>4</v>
      </c>
      <c r="S8">
        <f t="shared" si="3"/>
        <v>8</v>
      </c>
      <c r="V8" s="14"/>
    </row>
    <row r="9" spans="1:22" x14ac:dyDescent="0.25">
      <c r="A9" s="5">
        <v>5</v>
      </c>
      <c r="B9" s="6">
        <v>62</v>
      </c>
      <c r="C9" s="7">
        <v>61</v>
      </c>
      <c r="D9" s="7">
        <v>65</v>
      </c>
      <c r="E9" s="7">
        <v>55</v>
      </c>
      <c r="F9" s="7">
        <v>73</v>
      </c>
      <c r="G9" s="7">
        <v>55</v>
      </c>
      <c r="H9" s="7">
        <v>66</v>
      </c>
      <c r="I9" s="8">
        <v>71</v>
      </c>
      <c r="J9" s="14">
        <f t="shared" si="0"/>
        <v>63.5</v>
      </c>
      <c r="K9">
        <f t="shared" si="1"/>
        <v>18</v>
      </c>
      <c r="L9" s="14">
        <f t="shared" si="4"/>
        <v>38.5</v>
      </c>
      <c r="M9" s="13">
        <f t="shared" si="2"/>
        <v>6.2048368229954285</v>
      </c>
      <c r="O9">
        <v>5</v>
      </c>
      <c r="P9" s="14">
        <f t="shared" si="5"/>
        <v>63.5</v>
      </c>
      <c r="R9">
        <v>5</v>
      </c>
      <c r="S9">
        <f t="shared" si="3"/>
        <v>18</v>
      </c>
      <c r="V9" s="14"/>
    </row>
    <row r="10" spans="1:22" x14ac:dyDescent="0.25">
      <c r="A10" s="5">
        <v>6</v>
      </c>
      <c r="B10" s="6">
        <v>52</v>
      </c>
      <c r="C10" s="7">
        <v>68</v>
      </c>
      <c r="D10" s="7">
        <v>67</v>
      </c>
      <c r="E10" s="7">
        <v>58</v>
      </c>
      <c r="F10" s="7">
        <v>58</v>
      </c>
      <c r="G10" s="7">
        <v>75</v>
      </c>
      <c r="H10" s="7">
        <v>69</v>
      </c>
      <c r="I10" s="8">
        <v>53</v>
      </c>
      <c r="J10" s="14">
        <f t="shared" si="0"/>
        <v>62.5</v>
      </c>
      <c r="K10">
        <f t="shared" si="1"/>
        <v>23</v>
      </c>
      <c r="L10" s="14">
        <f t="shared" si="4"/>
        <v>61.25</v>
      </c>
      <c r="M10" s="13">
        <f t="shared" si="2"/>
        <v>7.8262379212492643</v>
      </c>
      <c r="O10">
        <v>6</v>
      </c>
      <c r="P10" s="14">
        <f t="shared" si="5"/>
        <v>62.5</v>
      </c>
      <c r="R10">
        <v>6</v>
      </c>
      <c r="S10">
        <f t="shared" si="3"/>
        <v>23</v>
      </c>
      <c r="V10" s="14"/>
    </row>
    <row r="11" spans="1:22" x14ac:dyDescent="0.25">
      <c r="A11" s="5">
        <v>7</v>
      </c>
      <c r="B11" s="6">
        <v>69</v>
      </c>
      <c r="C11" s="7">
        <v>70</v>
      </c>
      <c r="D11" s="7">
        <v>63</v>
      </c>
      <c r="E11" s="7">
        <v>61</v>
      </c>
      <c r="F11" s="7">
        <v>61</v>
      </c>
      <c r="G11" s="7">
        <v>61</v>
      </c>
      <c r="H11" s="7">
        <v>50</v>
      </c>
      <c r="I11" s="8">
        <v>55</v>
      </c>
      <c r="J11" s="14">
        <f t="shared" si="0"/>
        <v>61.25</v>
      </c>
      <c r="K11">
        <f t="shared" si="1"/>
        <v>20</v>
      </c>
      <c r="L11" s="14">
        <f t="shared" si="4"/>
        <v>38.1875</v>
      </c>
      <c r="M11" s="13">
        <f t="shared" si="2"/>
        <v>6.1796035471541373</v>
      </c>
      <c r="O11">
        <v>7</v>
      </c>
      <c r="P11" s="14">
        <f t="shared" si="5"/>
        <v>61.25</v>
      </c>
      <c r="R11">
        <v>7</v>
      </c>
      <c r="S11">
        <f t="shared" si="3"/>
        <v>20</v>
      </c>
      <c r="V11" s="14"/>
    </row>
    <row r="12" spans="1:22" x14ac:dyDescent="0.25">
      <c r="A12" s="5">
        <v>8</v>
      </c>
      <c r="B12" s="6">
        <v>71</v>
      </c>
      <c r="C12" s="7">
        <v>69</v>
      </c>
      <c r="D12" s="7">
        <v>73</v>
      </c>
      <c r="E12" s="7">
        <v>68</v>
      </c>
      <c r="F12" s="7">
        <v>72</v>
      </c>
      <c r="G12" s="7">
        <v>74</v>
      </c>
      <c r="H12" s="7">
        <v>69</v>
      </c>
      <c r="I12" s="8">
        <v>71</v>
      </c>
      <c r="J12" s="14">
        <f t="shared" si="0"/>
        <v>70.875</v>
      </c>
      <c r="K12">
        <f t="shared" si="1"/>
        <v>6</v>
      </c>
      <c r="L12" s="14">
        <f t="shared" si="4"/>
        <v>3.859375</v>
      </c>
      <c r="M12" s="13">
        <f t="shared" si="2"/>
        <v>1.9645292056877139</v>
      </c>
      <c r="O12">
        <v>8</v>
      </c>
      <c r="P12" s="14">
        <f t="shared" si="5"/>
        <v>70.875</v>
      </c>
      <c r="R12">
        <v>8</v>
      </c>
      <c r="S12">
        <f t="shared" si="3"/>
        <v>6</v>
      </c>
      <c r="V12" s="14"/>
    </row>
    <row r="13" spans="1:22" x14ac:dyDescent="0.25">
      <c r="A13" s="5">
        <v>9</v>
      </c>
      <c r="B13" s="6">
        <v>53</v>
      </c>
      <c r="C13" s="7">
        <v>66</v>
      </c>
      <c r="D13" s="7">
        <v>62</v>
      </c>
      <c r="E13" s="7">
        <v>53</v>
      </c>
      <c r="F13" s="7">
        <v>68</v>
      </c>
      <c r="G13" s="7">
        <v>70</v>
      </c>
      <c r="H13" s="7">
        <v>65</v>
      </c>
      <c r="I13" s="8">
        <v>61</v>
      </c>
      <c r="J13" s="14">
        <f t="shared" si="0"/>
        <v>62.25</v>
      </c>
      <c r="K13">
        <f t="shared" si="1"/>
        <v>17</v>
      </c>
      <c r="L13" s="14">
        <f t="shared" si="4"/>
        <v>35.9375</v>
      </c>
      <c r="M13" s="13">
        <f t="shared" si="2"/>
        <v>5.9947894041408993</v>
      </c>
      <c r="O13">
        <v>9</v>
      </c>
      <c r="P13" s="14">
        <f t="shared" si="5"/>
        <v>62.25</v>
      </c>
      <c r="R13">
        <v>9</v>
      </c>
      <c r="S13">
        <f t="shared" si="3"/>
        <v>17</v>
      </c>
      <c r="V13" s="14"/>
    </row>
    <row r="14" spans="1:22" x14ac:dyDescent="0.25">
      <c r="A14" s="5">
        <v>10</v>
      </c>
      <c r="B14" s="6">
        <v>55</v>
      </c>
      <c r="C14" s="7">
        <v>65</v>
      </c>
      <c r="D14" s="7">
        <v>52</v>
      </c>
      <c r="E14" s="7">
        <v>73</v>
      </c>
      <c r="F14" s="7">
        <v>62</v>
      </c>
      <c r="G14" s="7">
        <v>64</v>
      </c>
      <c r="H14" s="7">
        <v>53</v>
      </c>
      <c r="I14" s="8">
        <v>68</v>
      </c>
      <c r="J14" s="14">
        <f t="shared" si="0"/>
        <v>61.5</v>
      </c>
      <c r="K14">
        <f t="shared" si="1"/>
        <v>21</v>
      </c>
      <c r="L14" s="14">
        <f t="shared" si="4"/>
        <v>49.75</v>
      </c>
      <c r="M14" s="13">
        <f t="shared" si="2"/>
        <v>7.0533679898329424</v>
      </c>
      <c r="O14">
        <v>10</v>
      </c>
      <c r="P14" s="14">
        <f t="shared" si="5"/>
        <v>61.5</v>
      </c>
      <c r="R14">
        <v>10</v>
      </c>
      <c r="S14">
        <f t="shared" si="3"/>
        <v>21</v>
      </c>
      <c r="V14" s="14"/>
    </row>
    <row r="15" spans="1:22" x14ac:dyDescent="0.25">
      <c r="A15" s="5">
        <v>11</v>
      </c>
      <c r="B15" s="6">
        <v>74</v>
      </c>
      <c r="C15" s="7">
        <v>67</v>
      </c>
      <c r="D15" s="7">
        <v>69</v>
      </c>
      <c r="E15" s="7">
        <v>58</v>
      </c>
      <c r="F15" s="7">
        <v>52</v>
      </c>
      <c r="G15" s="7">
        <v>66</v>
      </c>
      <c r="H15" s="7">
        <v>65</v>
      </c>
      <c r="I15" s="8">
        <v>55</v>
      </c>
      <c r="J15" s="14">
        <f t="shared" si="0"/>
        <v>63.25</v>
      </c>
      <c r="K15">
        <f t="shared" si="1"/>
        <v>22</v>
      </c>
      <c r="L15" s="14">
        <f t="shared" si="4"/>
        <v>49.4375</v>
      </c>
      <c r="M15" s="13">
        <f t="shared" si="2"/>
        <v>7.0311805552126163</v>
      </c>
      <c r="O15">
        <v>11</v>
      </c>
      <c r="P15" s="14">
        <f t="shared" si="5"/>
        <v>63.25</v>
      </c>
      <c r="R15">
        <v>11</v>
      </c>
      <c r="S15">
        <f t="shared" si="3"/>
        <v>22</v>
      </c>
      <c r="V15" s="14"/>
    </row>
    <row r="16" spans="1:22" x14ac:dyDescent="0.25">
      <c r="A16" s="5">
        <v>12</v>
      </c>
      <c r="B16" s="6">
        <v>61</v>
      </c>
      <c r="C16" s="7">
        <v>63</v>
      </c>
      <c r="D16" s="7">
        <v>71</v>
      </c>
      <c r="E16" s="7">
        <v>61</v>
      </c>
      <c r="F16" s="7">
        <v>69</v>
      </c>
      <c r="G16" s="7">
        <v>52</v>
      </c>
      <c r="H16" s="7">
        <v>67</v>
      </c>
      <c r="I16" s="8">
        <v>58</v>
      </c>
      <c r="J16" s="14">
        <f t="shared" si="0"/>
        <v>62.75</v>
      </c>
      <c r="K16">
        <f t="shared" si="1"/>
        <v>19</v>
      </c>
      <c r="L16" s="14">
        <f t="shared" si="4"/>
        <v>33.6875</v>
      </c>
      <c r="M16" s="13">
        <f t="shared" si="2"/>
        <v>5.8040933831219501</v>
      </c>
      <c r="O16">
        <v>12</v>
      </c>
      <c r="P16" s="14">
        <f t="shared" si="5"/>
        <v>62.75</v>
      </c>
      <c r="R16">
        <v>12</v>
      </c>
      <c r="S16">
        <f t="shared" si="3"/>
        <v>19</v>
      </c>
      <c r="V16" s="14"/>
    </row>
    <row r="17" spans="1:22" x14ac:dyDescent="0.25">
      <c r="A17" s="5">
        <v>13</v>
      </c>
      <c r="B17" s="6">
        <v>68</v>
      </c>
      <c r="C17" s="7">
        <v>68</v>
      </c>
      <c r="D17" s="7">
        <v>52</v>
      </c>
      <c r="E17" s="7">
        <v>68</v>
      </c>
      <c r="F17" s="7">
        <v>71</v>
      </c>
      <c r="G17" s="7">
        <v>69</v>
      </c>
      <c r="H17" s="7">
        <v>63</v>
      </c>
      <c r="I17" s="8">
        <v>61</v>
      </c>
      <c r="J17" s="14">
        <f t="shared" si="0"/>
        <v>65</v>
      </c>
      <c r="K17">
        <f t="shared" si="1"/>
        <v>19</v>
      </c>
      <c r="L17" s="14">
        <f t="shared" si="4"/>
        <v>33.5</v>
      </c>
      <c r="M17" s="13">
        <f t="shared" si="2"/>
        <v>5.7879184513951127</v>
      </c>
      <c r="O17">
        <v>13</v>
      </c>
      <c r="P17" s="14">
        <f t="shared" si="5"/>
        <v>65</v>
      </c>
      <c r="R17">
        <v>13</v>
      </c>
      <c r="S17">
        <f t="shared" si="3"/>
        <v>19</v>
      </c>
      <c r="V17" s="14"/>
    </row>
    <row r="18" spans="1:22" x14ac:dyDescent="0.25">
      <c r="A18" s="5">
        <v>14</v>
      </c>
      <c r="B18" s="6">
        <v>70</v>
      </c>
      <c r="C18" s="7">
        <v>72</v>
      </c>
      <c r="D18" s="7">
        <v>69</v>
      </c>
      <c r="E18" s="7">
        <v>70</v>
      </c>
      <c r="F18" s="7">
        <v>74</v>
      </c>
      <c r="G18" s="7">
        <v>71</v>
      </c>
      <c r="H18" s="7">
        <v>61</v>
      </c>
      <c r="I18" s="8">
        <v>75</v>
      </c>
      <c r="J18" s="14">
        <f t="shared" si="0"/>
        <v>70.25</v>
      </c>
      <c r="K18">
        <f t="shared" si="1"/>
        <v>14</v>
      </c>
      <c r="L18" s="14">
        <f t="shared" si="4"/>
        <v>15.9375</v>
      </c>
      <c r="M18" s="13">
        <f t="shared" si="2"/>
        <v>3.9921798556678278</v>
      </c>
      <c r="O18">
        <v>14</v>
      </c>
      <c r="P18" s="14">
        <f t="shared" si="5"/>
        <v>70.25</v>
      </c>
      <c r="R18">
        <v>14</v>
      </c>
      <c r="S18">
        <f t="shared" si="3"/>
        <v>14</v>
      </c>
      <c r="V18" s="14"/>
    </row>
    <row r="19" spans="1:22" x14ac:dyDescent="0.25">
      <c r="A19" s="5">
        <v>15</v>
      </c>
      <c r="B19" s="6">
        <v>64</v>
      </c>
      <c r="C19" s="7">
        <v>52</v>
      </c>
      <c r="D19" s="7">
        <v>71</v>
      </c>
      <c r="E19" s="7">
        <v>64</v>
      </c>
      <c r="F19" s="7">
        <v>68</v>
      </c>
      <c r="G19" s="7">
        <v>53</v>
      </c>
      <c r="H19" s="7">
        <v>62</v>
      </c>
      <c r="I19" s="8">
        <v>70</v>
      </c>
      <c r="J19" s="14">
        <f t="shared" si="0"/>
        <v>63</v>
      </c>
      <c r="K19">
        <f t="shared" si="1"/>
        <v>19</v>
      </c>
      <c r="L19" s="14">
        <f t="shared" si="4"/>
        <v>45.25</v>
      </c>
      <c r="M19" s="13">
        <f t="shared" si="2"/>
        <v>6.7268120235368549</v>
      </c>
      <c r="O19">
        <v>15</v>
      </c>
      <c r="P19" s="14">
        <f t="shared" si="5"/>
        <v>63</v>
      </c>
      <c r="R19">
        <v>15</v>
      </c>
      <c r="S19">
        <f t="shared" si="3"/>
        <v>19</v>
      </c>
      <c r="V19" s="14"/>
    </row>
    <row r="20" spans="1:22" x14ac:dyDescent="0.25">
      <c r="A20" s="5">
        <v>16</v>
      </c>
      <c r="B20" s="6">
        <v>66</v>
      </c>
      <c r="C20" s="7">
        <v>69</v>
      </c>
      <c r="D20" s="7">
        <v>53</v>
      </c>
      <c r="E20" s="7">
        <v>66</v>
      </c>
      <c r="F20" s="7">
        <v>70</v>
      </c>
      <c r="G20" s="7">
        <v>55</v>
      </c>
      <c r="H20" s="7">
        <v>52</v>
      </c>
      <c r="I20" s="8">
        <v>64</v>
      </c>
      <c r="J20" s="14">
        <f t="shared" si="0"/>
        <v>61.875</v>
      </c>
      <c r="K20">
        <f t="shared" si="1"/>
        <v>18</v>
      </c>
      <c r="L20" s="14">
        <f t="shared" si="4"/>
        <v>47.359375</v>
      </c>
      <c r="M20" s="13">
        <f t="shared" si="2"/>
        <v>6.8818148042504017</v>
      </c>
      <c r="O20">
        <v>16</v>
      </c>
      <c r="P20" s="14">
        <f t="shared" si="5"/>
        <v>61.875</v>
      </c>
      <c r="R20">
        <v>16</v>
      </c>
      <c r="S20">
        <f t="shared" si="3"/>
        <v>18</v>
      </c>
      <c r="V20" s="14"/>
    </row>
    <row r="21" spans="1:22" x14ac:dyDescent="0.25">
      <c r="A21" s="5">
        <v>17</v>
      </c>
      <c r="B21" s="6">
        <v>69</v>
      </c>
      <c r="C21" s="7">
        <v>71</v>
      </c>
      <c r="D21" s="7">
        <v>55</v>
      </c>
      <c r="E21" s="7">
        <v>50</v>
      </c>
      <c r="F21" s="7">
        <v>64</v>
      </c>
      <c r="G21" s="7">
        <v>58</v>
      </c>
      <c r="H21" s="7">
        <v>69</v>
      </c>
      <c r="I21" s="8">
        <v>66</v>
      </c>
      <c r="J21" s="14">
        <f t="shared" si="0"/>
        <v>62.75</v>
      </c>
      <c r="K21">
        <f t="shared" si="1"/>
        <v>21</v>
      </c>
      <c r="L21" s="14">
        <f t="shared" si="4"/>
        <v>50.4375</v>
      </c>
      <c r="M21" s="13">
        <f t="shared" si="2"/>
        <v>7.1019363556708957</v>
      </c>
      <c r="O21">
        <v>17</v>
      </c>
      <c r="P21" s="14">
        <f t="shared" si="5"/>
        <v>62.75</v>
      </c>
      <c r="R21">
        <v>17</v>
      </c>
      <c r="S21">
        <f t="shared" si="3"/>
        <v>21</v>
      </c>
      <c r="V21" s="14"/>
    </row>
    <row r="22" spans="1:22" x14ac:dyDescent="0.25">
      <c r="A22" s="5">
        <v>18</v>
      </c>
      <c r="B22" s="6">
        <v>50</v>
      </c>
      <c r="C22" s="7">
        <v>53</v>
      </c>
      <c r="D22" s="7">
        <v>55</v>
      </c>
      <c r="E22" s="7">
        <v>51</v>
      </c>
      <c r="F22" s="7">
        <v>73</v>
      </c>
      <c r="G22" s="7">
        <v>51</v>
      </c>
      <c r="H22" s="7">
        <v>53</v>
      </c>
      <c r="I22" s="8">
        <v>50</v>
      </c>
      <c r="J22" s="14">
        <f t="shared" si="0"/>
        <v>54.5</v>
      </c>
      <c r="K22">
        <f t="shared" si="1"/>
        <v>23</v>
      </c>
      <c r="L22" s="14">
        <f t="shared" si="4"/>
        <v>51.5</v>
      </c>
      <c r="M22" s="13">
        <f t="shared" si="2"/>
        <v>7.1763500472036617</v>
      </c>
      <c r="O22">
        <v>18</v>
      </c>
      <c r="P22" s="14">
        <f t="shared" si="5"/>
        <v>54.5</v>
      </c>
      <c r="R22">
        <v>18</v>
      </c>
      <c r="S22">
        <f t="shared" si="3"/>
        <v>23</v>
      </c>
      <c r="V22" s="14"/>
    </row>
    <row r="23" spans="1:22" x14ac:dyDescent="0.25">
      <c r="A23" s="3">
        <v>19</v>
      </c>
      <c r="B23" s="11">
        <v>73</v>
      </c>
      <c r="C23" s="11">
        <v>71</v>
      </c>
      <c r="D23" s="11">
        <v>75</v>
      </c>
      <c r="E23" s="11">
        <v>74</v>
      </c>
      <c r="F23" s="11">
        <v>72</v>
      </c>
      <c r="G23" s="11">
        <v>61</v>
      </c>
      <c r="H23" s="11">
        <v>76</v>
      </c>
      <c r="I23" s="11">
        <v>73</v>
      </c>
      <c r="J23" s="14">
        <f t="shared" si="0"/>
        <v>71.875</v>
      </c>
      <c r="K23">
        <f t="shared" si="1"/>
        <v>15</v>
      </c>
      <c r="L23" s="14">
        <f t="shared" si="4"/>
        <v>19.109375</v>
      </c>
      <c r="M23" s="13">
        <f t="shared" si="2"/>
        <v>4.3714271125114275</v>
      </c>
      <c r="O23">
        <v>19</v>
      </c>
      <c r="P23" s="14">
        <f t="shared" si="5"/>
        <v>71.875</v>
      </c>
      <c r="R23">
        <v>19</v>
      </c>
      <c r="S23">
        <f t="shared" si="3"/>
        <v>15</v>
      </c>
      <c r="V23" s="14"/>
    </row>
    <row r="24" spans="1:22" x14ac:dyDescent="0.25">
      <c r="A24" s="3">
        <v>20</v>
      </c>
      <c r="B24" s="11">
        <v>58</v>
      </c>
      <c r="C24" s="11">
        <v>59</v>
      </c>
      <c r="D24" s="11">
        <v>73</v>
      </c>
      <c r="E24" s="11">
        <v>65</v>
      </c>
      <c r="F24" s="11">
        <v>72</v>
      </c>
      <c r="G24" s="11">
        <v>61</v>
      </c>
      <c r="H24" s="11">
        <v>59</v>
      </c>
      <c r="I24" s="11">
        <v>72</v>
      </c>
      <c r="J24" s="14">
        <f t="shared" si="0"/>
        <v>64.875</v>
      </c>
      <c r="K24">
        <f t="shared" si="1"/>
        <v>15</v>
      </c>
      <c r="L24" s="14">
        <f t="shared" si="4"/>
        <v>37.359375</v>
      </c>
      <c r="M24" s="13">
        <f t="shared" si="2"/>
        <v>6.1122315891988253</v>
      </c>
      <c r="O24">
        <v>20</v>
      </c>
      <c r="P24" s="14">
        <f t="shared" si="5"/>
        <v>64.875</v>
      </c>
      <c r="R24">
        <v>20</v>
      </c>
      <c r="S24">
        <f t="shared" si="3"/>
        <v>15</v>
      </c>
      <c r="V24" s="14"/>
    </row>
    <row r="25" spans="1:22" x14ac:dyDescent="0.25">
      <c r="A25" s="10"/>
      <c r="B25" s="26">
        <f t="shared" ref="B25:I25" si="6">SUM(B5:B24)/20</f>
        <v>63.95</v>
      </c>
      <c r="C25" s="28">
        <f t="shared" si="6"/>
        <v>64.599999999999994</v>
      </c>
      <c r="D25" s="15">
        <f t="shared" si="6"/>
        <v>63.85</v>
      </c>
      <c r="E25" s="27">
        <f t="shared" si="6"/>
        <v>62</v>
      </c>
      <c r="F25" s="26">
        <f t="shared" si="6"/>
        <v>66.2</v>
      </c>
      <c r="G25" s="15">
        <f t="shared" si="6"/>
        <v>62.1</v>
      </c>
      <c r="H25" s="28">
        <f t="shared" si="6"/>
        <v>62.95</v>
      </c>
      <c r="I25" s="27">
        <f t="shared" si="6"/>
        <v>63.4</v>
      </c>
      <c r="J25" s="15">
        <f>SUM(J5:J24)/20</f>
        <v>63.631250000000001</v>
      </c>
      <c r="K25" s="15">
        <f t="shared" ref="K25:M25" si="7">SUM(K5:K24)/20</f>
        <v>17.399999999999999</v>
      </c>
      <c r="L25" s="14">
        <f t="shared" si="7"/>
        <v>35.585156249999997</v>
      </c>
      <c r="M25" s="15">
        <f t="shared" si="7"/>
        <v>5.7135346138576555</v>
      </c>
      <c r="N25" s="16"/>
      <c r="O25" s="16"/>
      <c r="P25" s="15">
        <f t="shared" ref="P25" si="8">SUM(P5:P24)/20</f>
        <v>63.631250000000001</v>
      </c>
      <c r="Q25" s="16">
        <f t="shared" ref="Q25" si="9">SUM(Q5:Q24)/20</f>
        <v>0</v>
      </c>
      <c r="R25" s="16"/>
      <c r="S25" s="15">
        <f t="shared" ref="S25" si="10">SUM(S5:S24)/20</f>
        <v>17.399999999999999</v>
      </c>
      <c r="T25" s="16">
        <f t="shared" ref="T25" si="11">SUM(T5:T24)/20</f>
        <v>0</v>
      </c>
      <c r="U25" s="16"/>
      <c r="V25" s="16"/>
    </row>
    <row r="26" spans="1:22" x14ac:dyDescent="0.25">
      <c r="A26" s="10" t="s">
        <v>14</v>
      </c>
      <c r="B26" s="12"/>
      <c r="C26" s="12"/>
      <c r="D26" s="12"/>
      <c r="E26" s="12"/>
      <c r="F26" s="12"/>
      <c r="G26" s="12"/>
      <c r="H26" s="12"/>
      <c r="I26" s="12"/>
      <c r="J26" s="16"/>
      <c r="K26" s="16"/>
      <c r="L26" s="17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x14ac:dyDescent="0.25">
      <c r="A27" s="10" t="s">
        <v>6</v>
      </c>
      <c r="B27" s="12" t="s">
        <v>7</v>
      </c>
      <c r="C27" s="12"/>
      <c r="D27" s="12" t="s">
        <v>8</v>
      </c>
      <c r="E27" s="12" t="s">
        <v>9</v>
      </c>
      <c r="F27" s="12"/>
      <c r="G27" s="12">
        <f>3/(0.94*5^(1/2))</f>
        <v>1.4272774324466744</v>
      </c>
      <c r="H27" s="12"/>
      <c r="I27" s="12"/>
      <c r="J27" s="16"/>
      <c r="K27" s="16"/>
      <c r="L27" s="17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x14ac:dyDescent="0.25">
      <c r="A28" s="18" t="s">
        <v>6</v>
      </c>
      <c r="B28" s="19">
        <f>J25+G28*K25</f>
        <v>70.121449999999996</v>
      </c>
      <c r="C28" s="12"/>
      <c r="D28" s="12" t="s">
        <v>13</v>
      </c>
      <c r="E28" s="12"/>
      <c r="F28" s="12"/>
      <c r="G28" s="12">
        <v>0.373</v>
      </c>
      <c r="H28" s="12"/>
      <c r="I28" s="12"/>
      <c r="J28" s="16"/>
      <c r="K28" s="16"/>
      <c r="L28" s="17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x14ac:dyDescent="0.25">
      <c r="A29" s="18" t="s">
        <v>10</v>
      </c>
      <c r="B29" s="20">
        <f>J25</f>
        <v>63.631250000000001</v>
      </c>
      <c r="C29" s="12"/>
      <c r="D29" s="12"/>
      <c r="E29" s="12" t="s">
        <v>11</v>
      </c>
      <c r="F29" s="12" t="s">
        <v>12</v>
      </c>
      <c r="G29" s="12"/>
      <c r="H29" s="12"/>
      <c r="I29" s="12"/>
      <c r="J29" s="16"/>
      <c r="K29" s="16"/>
      <c r="L29" s="17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x14ac:dyDescent="0.25">
      <c r="A30" s="10"/>
      <c r="B30" s="12"/>
      <c r="C30" s="12"/>
      <c r="D30" s="12"/>
      <c r="E30" s="21" t="s">
        <v>11</v>
      </c>
      <c r="F30" s="21">
        <f>J25-G28*K25</f>
        <v>57.14105</v>
      </c>
      <c r="G30" s="12"/>
      <c r="H30" s="12"/>
      <c r="I30" s="12"/>
      <c r="J30" s="16"/>
      <c r="K30" s="16"/>
      <c r="L30" s="17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x14ac:dyDescent="0.25">
      <c r="A31" s="10"/>
      <c r="B31" s="12"/>
      <c r="C31" s="12"/>
      <c r="D31" s="12"/>
      <c r="E31" s="12"/>
      <c r="F31" s="12"/>
      <c r="G31" s="12"/>
      <c r="H31" s="12"/>
      <c r="I31" s="12"/>
      <c r="J31" s="16"/>
      <c r="K31" s="16"/>
      <c r="L31" s="17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x14ac:dyDescent="0.25">
      <c r="A32" s="10" t="s">
        <v>15</v>
      </c>
      <c r="B32" s="12"/>
      <c r="C32" s="12"/>
      <c r="D32" s="12"/>
      <c r="E32" s="12"/>
      <c r="F32" s="12"/>
      <c r="G32" s="12"/>
      <c r="H32" s="12"/>
      <c r="I32" s="12"/>
      <c r="J32" s="16"/>
      <c r="K32" s="16"/>
      <c r="L32" s="17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x14ac:dyDescent="0.25">
      <c r="A33" s="10" t="s">
        <v>16</v>
      </c>
      <c r="B33" s="12" t="s">
        <v>17</v>
      </c>
      <c r="C33" s="12" t="s">
        <v>18</v>
      </c>
      <c r="D33" s="12"/>
      <c r="E33" s="12">
        <v>1.8640000000000001</v>
      </c>
      <c r="F33" s="12"/>
      <c r="G33" s="12"/>
      <c r="H33" s="12"/>
      <c r="I33" s="12"/>
      <c r="J33" s="16"/>
      <c r="K33" s="16"/>
      <c r="L33" s="17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x14ac:dyDescent="0.25">
      <c r="A34" s="18" t="s">
        <v>16</v>
      </c>
      <c r="B34" s="20">
        <f>E33*K25</f>
        <v>32.433599999999998</v>
      </c>
      <c r="C34" s="12"/>
      <c r="D34" s="12"/>
      <c r="E34" s="12"/>
      <c r="F34" s="12"/>
      <c r="G34" s="12"/>
      <c r="H34" s="12"/>
      <c r="I34" s="12"/>
      <c r="J34" s="16"/>
      <c r="K34" s="16"/>
      <c r="L34" s="17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x14ac:dyDescent="0.25">
      <c r="A35" s="18" t="s">
        <v>19</v>
      </c>
      <c r="B35" s="20">
        <f>K25</f>
        <v>17.399999999999999</v>
      </c>
      <c r="C35" s="12"/>
      <c r="D35" s="12"/>
      <c r="E35" s="12"/>
      <c r="F35" s="12"/>
      <c r="G35" s="12"/>
      <c r="H35" s="12"/>
      <c r="I35" s="12"/>
      <c r="J35" s="16"/>
      <c r="K35" s="16"/>
      <c r="L35" s="17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x14ac:dyDescent="0.25">
      <c r="A36" s="10" t="s">
        <v>20</v>
      </c>
      <c r="B36" s="12" t="s">
        <v>21</v>
      </c>
      <c r="C36" s="12" t="s">
        <v>22</v>
      </c>
      <c r="D36" s="12"/>
      <c r="E36" s="12">
        <v>0.13600000000000001</v>
      </c>
      <c r="F36" s="12"/>
      <c r="G36" s="12"/>
      <c r="H36" s="12"/>
      <c r="I36" s="12"/>
      <c r="J36" s="16"/>
      <c r="K36" s="16"/>
      <c r="L36" s="17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x14ac:dyDescent="0.25">
      <c r="A37" s="18" t="s">
        <v>20</v>
      </c>
      <c r="B37" s="19">
        <f>E36*K25</f>
        <v>2.3664000000000001</v>
      </c>
      <c r="C37" s="12"/>
      <c r="D37" s="12"/>
      <c r="E37" s="12"/>
      <c r="F37" s="12"/>
      <c r="G37" s="12"/>
      <c r="H37" s="12"/>
      <c r="I37" s="12"/>
      <c r="J37" s="16"/>
      <c r="K37" s="16"/>
      <c r="L37" s="17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x14ac:dyDescent="0.25">
      <c r="A38" s="10"/>
      <c r="B38" s="12"/>
      <c r="C38" s="12"/>
      <c r="D38" s="12"/>
      <c r="E38" s="12"/>
      <c r="F38" s="12"/>
      <c r="G38" s="12"/>
      <c r="H38" s="12"/>
      <c r="I38" s="12"/>
      <c r="J38" s="16"/>
      <c r="K38" s="16"/>
      <c r="L38" s="17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x14ac:dyDescent="0.25">
      <c r="A39" s="10"/>
      <c r="B39" s="12"/>
      <c r="C39" s="12"/>
      <c r="D39" s="12"/>
      <c r="E39" s="12"/>
      <c r="F39" s="12"/>
      <c r="G39" s="12"/>
      <c r="H39" s="12"/>
      <c r="I39" s="12"/>
      <c r="J39" s="16"/>
      <c r="K39" s="16"/>
      <c r="L39" s="17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x14ac:dyDescent="0.25">
      <c r="A40" s="10"/>
      <c r="B40" s="12"/>
      <c r="C40" s="12"/>
      <c r="D40" s="12"/>
      <c r="E40" s="12"/>
      <c r="F40" s="12"/>
      <c r="G40" s="12"/>
      <c r="H40" s="12"/>
      <c r="I40" s="12"/>
      <c r="J40" s="16"/>
      <c r="K40" s="16"/>
      <c r="L40" s="17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x14ac:dyDescent="0.25">
      <c r="A41" s="10"/>
      <c r="B41" s="12"/>
      <c r="C41" s="12"/>
      <c r="D41" s="12"/>
      <c r="E41" s="12"/>
      <c r="F41" s="12"/>
      <c r="G41" s="12"/>
      <c r="H41" s="12"/>
      <c r="I41" s="12"/>
      <c r="J41" s="16"/>
      <c r="K41" s="16"/>
      <c r="L41" s="17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x14ac:dyDescent="0.25">
      <c r="A42" s="10"/>
      <c r="B42" s="12"/>
      <c r="C42" s="12"/>
      <c r="D42" s="12"/>
      <c r="E42" s="12"/>
      <c r="F42" s="12"/>
      <c r="G42" s="12"/>
      <c r="H42" s="12"/>
      <c r="I42" s="12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x14ac:dyDescent="0.25">
      <c r="A43" s="22"/>
      <c r="B43" s="12"/>
      <c r="C43" s="12"/>
      <c r="D43" s="12"/>
      <c r="E43" s="12"/>
      <c r="F43" s="12"/>
      <c r="G43" s="12"/>
      <c r="H43" s="12"/>
      <c r="I43" s="12"/>
      <c r="J43" s="16"/>
      <c r="K43" s="16"/>
      <c r="L43" s="17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x14ac:dyDescent="0.25">
      <c r="A44" s="10"/>
      <c r="B44" s="12"/>
      <c r="C44" s="12"/>
      <c r="D44" s="12"/>
      <c r="E44" s="12"/>
      <c r="F44" s="12"/>
      <c r="G44" s="12"/>
      <c r="H44" s="12"/>
      <c r="I44" s="12"/>
      <c r="J44" s="16"/>
      <c r="K44" s="16"/>
      <c r="L44" s="23"/>
      <c r="M44" s="24"/>
      <c r="N44" s="24"/>
      <c r="O44" s="24"/>
      <c r="P44" s="24"/>
      <c r="Q44" s="24"/>
      <c r="R44" s="24"/>
      <c r="S44" s="24"/>
      <c r="T44" s="16"/>
      <c r="U44" s="16"/>
      <c r="V44" s="16"/>
    </row>
    <row r="45" spans="1:22" x14ac:dyDescent="0.25">
      <c r="A45" s="10"/>
      <c r="B45" s="12"/>
      <c r="C45" s="12"/>
      <c r="D45" s="12"/>
      <c r="E45" s="12"/>
      <c r="F45" s="12"/>
      <c r="G45" s="12"/>
      <c r="H45" s="12"/>
      <c r="I45" s="12"/>
      <c r="J45" s="16"/>
      <c r="K45" s="16"/>
      <c r="L45" s="32"/>
      <c r="M45" s="16"/>
      <c r="N45" s="24"/>
      <c r="O45" s="24"/>
      <c r="P45" s="24"/>
      <c r="Q45" s="24"/>
      <c r="R45" s="24"/>
      <c r="S45" s="24"/>
      <c r="T45" s="16"/>
      <c r="U45" s="16"/>
      <c r="V45" s="16"/>
    </row>
    <row r="46" spans="1:22" x14ac:dyDescent="0.25">
      <c r="A46" s="10"/>
      <c r="B46" s="12"/>
      <c r="C46" s="12"/>
      <c r="D46" s="12"/>
      <c r="E46" s="12"/>
      <c r="F46" s="12"/>
      <c r="G46" s="12"/>
      <c r="H46" s="12"/>
      <c r="I46" s="12"/>
      <c r="J46" s="16"/>
      <c r="K46" s="16"/>
      <c r="L46" s="32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x14ac:dyDescent="0.25">
      <c r="A47" s="10"/>
      <c r="B47" s="12"/>
      <c r="C47" s="12"/>
      <c r="D47" s="12"/>
      <c r="E47" s="12"/>
      <c r="F47" s="12"/>
      <c r="G47" s="12"/>
      <c r="H47" s="12"/>
      <c r="I47" s="12"/>
      <c r="J47" s="16"/>
      <c r="K47" s="16"/>
      <c r="L47" s="23"/>
      <c r="M47" s="16"/>
      <c r="N47" s="16"/>
      <c r="O47" s="16"/>
      <c r="P47" s="16"/>
      <c r="Q47" s="16"/>
      <c r="R47" s="16"/>
      <c r="S47" s="25"/>
      <c r="T47" s="16">
        <v>0.94</v>
      </c>
      <c r="U47" s="16"/>
      <c r="V47" s="16"/>
    </row>
    <row r="48" spans="1:22" x14ac:dyDescent="0.25">
      <c r="A48" s="10"/>
      <c r="B48" s="12"/>
      <c r="C48" s="12"/>
      <c r="D48" s="12"/>
      <c r="E48" s="12"/>
      <c r="F48" s="12"/>
      <c r="G48" s="12"/>
      <c r="H48" s="12"/>
      <c r="I48" s="12"/>
      <c r="J48" s="16"/>
      <c r="K48" s="16"/>
      <c r="L48" s="32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x14ac:dyDescent="0.25">
      <c r="A49" s="10"/>
      <c r="B49" s="12"/>
      <c r="C49" s="12"/>
      <c r="D49" s="12"/>
      <c r="E49" s="12"/>
      <c r="F49" s="12"/>
      <c r="G49" s="12"/>
      <c r="H49" s="12"/>
      <c r="I49" s="12"/>
      <c r="J49" s="16"/>
      <c r="K49" s="16"/>
      <c r="L49" s="17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x14ac:dyDescent="0.25">
      <c r="A50" s="10"/>
      <c r="B50" s="12"/>
      <c r="C50" s="12"/>
      <c r="D50" s="12"/>
      <c r="E50" s="12"/>
      <c r="F50" s="12"/>
      <c r="G50" s="12"/>
      <c r="H50" s="12"/>
      <c r="I50" s="12"/>
      <c r="J50" s="16"/>
      <c r="K50" s="16"/>
      <c r="L50" s="17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x14ac:dyDescent="0.25">
      <c r="A51" s="10"/>
      <c r="B51" s="12"/>
      <c r="C51" s="12"/>
      <c r="D51" s="12"/>
      <c r="E51" s="12"/>
      <c r="F51" s="12"/>
      <c r="G51" s="12"/>
      <c r="H51" s="12"/>
      <c r="I51" s="12"/>
      <c r="J51" s="16"/>
      <c r="K51" s="16"/>
      <c r="L51" s="17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x14ac:dyDescent="0.25">
      <c r="A52" s="10"/>
      <c r="B52" s="12"/>
      <c r="C52" s="12"/>
      <c r="D52" s="12"/>
      <c r="E52" s="12"/>
      <c r="F52" s="12"/>
      <c r="G52" s="12"/>
      <c r="H52" s="12"/>
      <c r="I52" s="12"/>
      <c r="J52" s="16"/>
      <c r="K52" s="16"/>
      <c r="L52" s="17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x14ac:dyDescent="0.25">
      <c r="A53" s="10"/>
      <c r="B53" s="12"/>
      <c r="C53" s="12"/>
      <c r="D53" s="12"/>
      <c r="E53" s="12"/>
      <c r="F53" s="12"/>
      <c r="G53" s="12"/>
      <c r="H53" s="12"/>
      <c r="I53" s="12"/>
      <c r="J53" s="16"/>
      <c r="K53" s="16"/>
      <c r="L53" s="17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x14ac:dyDescent="0.25">
      <c r="A54" s="10"/>
      <c r="B54" s="12"/>
      <c r="C54" s="12"/>
      <c r="D54" s="12"/>
      <c r="E54" s="12"/>
      <c r="F54" s="12"/>
      <c r="G54" s="12"/>
      <c r="H54" s="12"/>
      <c r="I54" s="12"/>
      <c r="J54" s="16"/>
      <c r="K54" s="16"/>
      <c r="L54" s="17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x14ac:dyDescent="0.25">
      <c r="A55" s="10"/>
      <c r="B55" s="12"/>
      <c r="C55" s="12"/>
      <c r="D55" s="12"/>
      <c r="E55" s="12"/>
      <c r="F55" s="12"/>
      <c r="G55" s="12"/>
      <c r="H55" s="12"/>
      <c r="I55" s="12"/>
      <c r="J55" s="16"/>
      <c r="K55" s="16"/>
      <c r="L55" s="17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x14ac:dyDescent="0.25">
      <c r="A56" s="10"/>
      <c r="B56" s="12"/>
      <c r="C56" s="12"/>
      <c r="D56" s="12"/>
      <c r="E56" s="12"/>
      <c r="F56" s="12"/>
      <c r="G56" s="12"/>
      <c r="H56" s="12"/>
      <c r="I56" s="12"/>
      <c r="J56" s="16"/>
      <c r="K56" s="16"/>
      <c r="L56" s="17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x14ac:dyDescent="0.25">
      <c r="A57" s="10"/>
      <c r="B57" s="12"/>
      <c r="C57" s="12"/>
      <c r="D57" s="12"/>
      <c r="E57" s="12"/>
      <c r="F57" s="12"/>
      <c r="G57" s="12"/>
      <c r="H57" s="12"/>
      <c r="I57" s="12"/>
      <c r="J57" s="16"/>
      <c r="K57" s="16"/>
      <c r="L57" s="17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x14ac:dyDescent="0.25">
      <c r="A58" s="10"/>
      <c r="B58" s="12"/>
      <c r="C58" s="12"/>
      <c r="D58" s="12"/>
      <c r="E58" s="12"/>
      <c r="F58" s="12"/>
      <c r="G58" s="12"/>
      <c r="H58" s="12"/>
      <c r="I58" s="12"/>
      <c r="J58" s="16"/>
      <c r="K58" s="16"/>
      <c r="L58" s="17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x14ac:dyDescent="0.25">
      <c r="A59" s="10"/>
      <c r="B59" s="12"/>
      <c r="C59" s="12"/>
      <c r="D59" s="12"/>
      <c r="E59" s="12"/>
      <c r="F59" s="12"/>
      <c r="G59" s="12"/>
      <c r="H59" s="12"/>
      <c r="I59" s="12"/>
      <c r="J59" s="16"/>
      <c r="K59" s="16"/>
      <c r="L59" s="17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x14ac:dyDescent="0.25">
      <c r="A60" s="10"/>
      <c r="B60" s="12"/>
      <c r="C60" s="12"/>
      <c r="D60" s="12"/>
      <c r="E60" s="12"/>
      <c r="F60" s="12"/>
      <c r="G60" s="12"/>
      <c r="H60" s="12"/>
      <c r="I60" s="12"/>
      <c r="J60" s="16"/>
      <c r="K60" s="16"/>
      <c r="L60" s="17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x14ac:dyDescent="0.25">
      <c r="A61" s="22" t="s">
        <v>24</v>
      </c>
      <c r="B61" s="12"/>
      <c r="C61" s="12"/>
      <c r="D61" s="12"/>
      <c r="E61" s="12"/>
      <c r="F61" s="12"/>
      <c r="G61" s="12"/>
      <c r="H61" s="12"/>
      <c r="I61" s="12"/>
      <c r="J61" s="16"/>
      <c r="K61" s="16"/>
      <c r="L61" s="17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x14ac:dyDescent="0.25">
      <c r="A62" s="10"/>
      <c r="B62" s="12"/>
      <c r="C62" s="12"/>
      <c r="D62" s="12"/>
      <c r="E62" s="12"/>
      <c r="F62" s="12"/>
      <c r="G62" s="12"/>
      <c r="H62" s="12"/>
      <c r="I62" s="12"/>
      <c r="J62" s="16"/>
      <c r="K62" s="16"/>
      <c r="L62" s="17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0"/>
      <c r="B63" s="12"/>
      <c r="C63" s="12"/>
      <c r="D63" s="12"/>
      <c r="E63" s="12"/>
      <c r="F63" s="12"/>
      <c r="G63" s="12"/>
      <c r="H63" s="12"/>
      <c r="I63" s="12"/>
      <c r="J63" s="16"/>
      <c r="K63" s="16"/>
      <c r="L63" s="17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x14ac:dyDescent="0.25">
      <c r="A64" s="10"/>
      <c r="B64" s="12"/>
      <c r="C64" s="12"/>
      <c r="D64" s="12"/>
      <c r="E64" s="12"/>
      <c r="F64" s="12"/>
      <c r="G64" s="12"/>
      <c r="H64" s="12"/>
      <c r="I64" s="12"/>
      <c r="J64" s="16"/>
      <c r="K64" s="16"/>
      <c r="L64" s="17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x14ac:dyDescent="0.25">
      <c r="A65" s="10"/>
      <c r="B65" s="12"/>
      <c r="C65" s="12"/>
      <c r="D65" s="12"/>
      <c r="E65" s="12"/>
      <c r="F65" s="12"/>
      <c r="G65" s="12"/>
      <c r="H65" s="12"/>
      <c r="I65" s="12"/>
      <c r="J65" s="16"/>
      <c r="K65" s="16"/>
      <c r="L65" s="17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x14ac:dyDescent="0.25">
      <c r="A66" s="10"/>
      <c r="B66" s="12"/>
      <c r="C66" s="12"/>
      <c r="D66" s="12"/>
      <c r="E66" s="12"/>
      <c r="F66" s="12"/>
      <c r="G66" s="12"/>
      <c r="H66" s="12"/>
      <c r="I66" s="12"/>
      <c r="J66" s="16"/>
      <c r="K66" s="16"/>
      <c r="L66" s="17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5">
      <c r="A67" s="10"/>
      <c r="B67" s="12"/>
      <c r="C67" s="12"/>
      <c r="D67" s="12"/>
      <c r="E67" s="12"/>
      <c r="F67" s="12"/>
      <c r="G67" s="12"/>
      <c r="H67" s="12"/>
      <c r="I67" s="12"/>
      <c r="J67" s="16"/>
      <c r="K67" s="16"/>
      <c r="L67" s="17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x14ac:dyDescent="0.25">
      <c r="A68" s="10"/>
      <c r="B68" s="12"/>
      <c r="C68" s="12"/>
      <c r="D68" s="12"/>
      <c r="E68" s="12"/>
      <c r="F68" s="12"/>
      <c r="G68" s="12"/>
      <c r="H68" s="12"/>
      <c r="I68" s="12"/>
      <c r="J68" s="16"/>
      <c r="K68" s="16"/>
      <c r="L68" s="17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x14ac:dyDescent="0.25">
      <c r="A69" s="10"/>
      <c r="B69" s="12"/>
      <c r="C69" s="12"/>
      <c r="D69" s="12"/>
      <c r="E69" s="12"/>
      <c r="F69" s="12"/>
      <c r="G69" s="12"/>
      <c r="H69" s="12"/>
      <c r="I69" s="12"/>
      <c r="J69" s="16"/>
      <c r="K69" s="16"/>
      <c r="L69" s="17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x14ac:dyDescent="0.25">
      <c r="A70" s="10"/>
      <c r="B70" s="12"/>
      <c r="C70" s="12"/>
      <c r="D70" s="12"/>
      <c r="E70" s="12"/>
      <c r="F70" s="12"/>
      <c r="G70" s="12"/>
      <c r="H70" s="12"/>
      <c r="I70" s="12"/>
      <c r="J70" s="16"/>
      <c r="K70" s="16"/>
      <c r="L70" s="17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x14ac:dyDescent="0.25">
      <c r="A71" s="10"/>
      <c r="B71" s="12"/>
      <c r="C71" s="12"/>
      <c r="D71" s="12"/>
      <c r="E71" s="12"/>
      <c r="F71" s="12"/>
      <c r="G71" s="12"/>
      <c r="H71" s="12"/>
      <c r="I71" s="12"/>
      <c r="J71" s="16"/>
      <c r="K71" s="16"/>
      <c r="L71" s="17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x14ac:dyDescent="0.25">
      <c r="A72" s="10"/>
      <c r="B72" s="12"/>
      <c r="C72" s="12"/>
      <c r="D72" s="12"/>
      <c r="E72" s="12"/>
      <c r="F72" s="12"/>
      <c r="G72" s="12"/>
      <c r="H72" s="12"/>
      <c r="I72" s="12"/>
      <c r="J72" s="16"/>
      <c r="K72" s="16"/>
      <c r="L72" s="17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x14ac:dyDescent="0.25">
      <c r="A73" s="10"/>
      <c r="B73" s="12"/>
      <c r="C73" s="12"/>
      <c r="D73" s="12"/>
      <c r="E73" s="12"/>
      <c r="F73" s="12"/>
      <c r="G73" s="12"/>
      <c r="H73" s="12"/>
      <c r="I73" s="12"/>
      <c r="J73" s="16"/>
      <c r="K73" s="16"/>
      <c r="L73" s="17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x14ac:dyDescent="0.25">
      <c r="A74" s="10"/>
      <c r="B74" s="12"/>
      <c r="C74" s="12"/>
      <c r="D74" s="12"/>
      <c r="E74" s="12"/>
      <c r="F74" s="12"/>
      <c r="G74" s="12"/>
      <c r="H74" s="12"/>
      <c r="I74" s="12"/>
      <c r="J74" s="16"/>
      <c r="K74" s="16"/>
      <c r="L74" s="17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5">
      <c r="A75" s="10"/>
      <c r="B75" s="12"/>
      <c r="C75" s="12"/>
      <c r="D75" s="12"/>
      <c r="E75" s="12"/>
      <c r="F75" s="12"/>
      <c r="G75" s="12"/>
      <c r="H75" s="12"/>
      <c r="I75" s="12"/>
      <c r="J75" s="16"/>
      <c r="K75" s="16"/>
      <c r="L75" s="17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x14ac:dyDescent="0.25">
      <c r="A76" s="10"/>
      <c r="B76" s="12"/>
      <c r="C76" s="12"/>
      <c r="D76" s="12"/>
      <c r="E76" s="12"/>
      <c r="F76" s="12"/>
      <c r="G76" s="12"/>
      <c r="H76" s="12"/>
      <c r="I76" s="12"/>
      <c r="J76" s="16"/>
      <c r="K76" s="16"/>
      <c r="L76" s="17"/>
      <c r="M76" s="16"/>
      <c r="N76" s="16"/>
      <c r="O76" s="16"/>
      <c r="P76" s="16"/>
      <c r="Q76" s="16"/>
      <c r="R76" s="16"/>
      <c r="S76" s="16"/>
      <c r="T76" s="16"/>
      <c r="U76" s="16"/>
      <c r="V76" s="16"/>
    </row>
  </sheetData>
  <mergeCells count="1">
    <mergeCell ref="B3:I3"/>
  </mergeCells>
  <pageMargins left="0.31496062992125984" right="0.31496062992125984" top="0.55118110236220474" bottom="0.35433070866141736" header="0.31496062992125984" footer="0.31496062992125984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Oviedo</dc:creator>
  <cp:lastModifiedBy>HOME</cp:lastModifiedBy>
  <cp:lastPrinted>2019-05-17T18:57:45Z</cp:lastPrinted>
  <dcterms:created xsi:type="dcterms:W3CDTF">2018-06-05T16:55:27Z</dcterms:created>
  <dcterms:modified xsi:type="dcterms:W3CDTF">2019-05-17T18:58:40Z</dcterms:modified>
</cp:coreProperties>
</file>