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ENCIA\DIRECC_SISTEMAS\G_2018\"/>
    </mc:Choice>
  </mc:AlternateContent>
  <xr:revisionPtr revIDLastSave="0" documentId="13_ncr:1_{C8B08709-4650-4CDC-87CC-08C483B87D65}" xr6:coauthVersionLast="40" xr6:coauthVersionMax="40" xr10:uidLastSave="{00000000-0000-0000-0000-000000000000}"/>
  <bookViews>
    <workbookView xWindow="240" yWindow="75" windowWidth="20115" windowHeight="7995" xr2:uid="{00000000-000D-0000-FFFF-FFFF00000000}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BE6" i="1" l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5" i="1"/>
  <c r="BD6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5" i="1"/>
  <c r="BC6" i="1"/>
  <c r="BC7" i="1"/>
  <c r="BD7" i="1" s="1"/>
  <c r="BE7" i="1" s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5" i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2" i="2"/>
  <c r="AZ6" i="1" l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5" i="1"/>
  <c r="AC6" i="1" l="1"/>
  <c r="AD6" i="1" s="1"/>
  <c r="AC7" i="1"/>
  <c r="AD7" i="1" s="1"/>
  <c r="AC8" i="1"/>
  <c r="AD8" i="1" s="1"/>
  <c r="AC9" i="1"/>
  <c r="AD9" i="1" s="1"/>
  <c r="AC10" i="1"/>
  <c r="AD10" i="1" s="1"/>
  <c r="AC11" i="1"/>
  <c r="AD11" i="1" s="1"/>
  <c r="AC12" i="1"/>
  <c r="AD12" i="1" s="1"/>
  <c r="AC13" i="1"/>
  <c r="AD13" i="1" s="1"/>
  <c r="AC14" i="1"/>
  <c r="AD14" i="1" s="1"/>
  <c r="AC15" i="1"/>
  <c r="AD15" i="1" s="1"/>
  <c r="AC16" i="1"/>
  <c r="AD16" i="1" s="1"/>
  <c r="AC17" i="1"/>
  <c r="AD17" i="1" s="1"/>
  <c r="AC18" i="1"/>
  <c r="AD18" i="1" s="1"/>
  <c r="AC19" i="1"/>
  <c r="AD19" i="1" s="1"/>
  <c r="AC20" i="1"/>
  <c r="AD20" i="1" s="1"/>
  <c r="AC21" i="1"/>
  <c r="AD21" i="1" s="1"/>
  <c r="AC22" i="1"/>
  <c r="AD22" i="1" s="1"/>
  <c r="AC23" i="1"/>
  <c r="AD23" i="1" s="1"/>
  <c r="AC24" i="1"/>
  <c r="AD24" i="1" s="1"/>
  <c r="AC25" i="1"/>
  <c r="AD25" i="1" s="1"/>
  <c r="AC26" i="1"/>
  <c r="AD26" i="1" s="1"/>
  <c r="AC27" i="1"/>
  <c r="AD27" i="1" s="1"/>
  <c r="AC28" i="1"/>
  <c r="AD28" i="1" s="1"/>
  <c r="AC29" i="1"/>
  <c r="AD29" i="1" s="1"/>
  <c r="AC30" i="1"/>
  <c r="AD30" i="1" s="1"/>
  <c r="AC31" i="1"/>
  <c r="AD31" i="1" s="1"/>
  <c r="AC32" i="1"/>
  <c r="AD32" i="1" s="1"/>
  <c r="AC33" i="1"/>
  <c r="AD33" i="1" s="1"/>
  <c r="AC34" i="1"/>
  <c r="AD34" i="1" s="1"/>
  <c r="AC35" i="1"/>
  <c r="AD35" i="1" s="1"/>
  <c r="AC36" i="1"/>
  <c r="AD36" i="1" s="1"/>
  <c r="AC37" i="1"/>
  <c r="AD37" i="1" s="1"/>
  <c r="AC38" i="1"/>
  <c r="AD38" i="1" s="1"/>
  <c r="AC39" i="1"/>
  <c r="AD39" i="1" s="1"/>
  <c r="AC5" i="1"/>
  <c r="AD5" i="1" s="1"/>
  <c r="AG5" i="1"/>
  <c r="AJ5" i="1"/>
  <c r="AG6" i="1"/>
  <c r="AJ6" i="1"/>
  <c r="AK6" i="1" s="1"/>
  <c r="AL6" i="1" s="1"/>
  <c r="AG7" i="1"/>
  <c r="AJ7" i="1"/>
  <c r="AG8" i="1"/>
  <c r="AJ8" i="1"/>
  <c r="AK8" i="1" s="1"/>
  <c r="AL8" i="1" s="1"/>
  <c r="AG9" i="1"/>
  <c r="AJ9" i="1"/>
  <c r="AG10" i="1"/>
  <c r="AJ10" i="1"/>
  <c r="AK10" i="1" s="1"/>
  <c r="AL10" i="1" s="1"/>
  <c r="AG11" i="1"/>
  <c r="AJ11" i="1"/>
  <c r="AG12" i="1"/>
  <c r="AJ12" i="1"/>
  <c r="AK12" i="1" s="1"/>
  <c r="AL12" i="1" s="1"/>
  <c r="AG13" i="1"/>
  <c r="AJ13" i="1"/>
  <c r="AG14" i="1"/>
  <c r="AJ14" i="1"/>
  <c r="AK14" i="1" s="1"/>
  <c r="AL14" i="1" s="1"/>
  <c r="AG15" i="1"/>
  <c r="AJ15" i="1"/>
  <c r="AG16" i="1"/>
  <c r="AJ16" i="1"/>
  <c r="AK16" i="1" s="1"/>
  <c r="AL16" i="1" s="1"/>
  <c r="AG17" i="1"/>
  <c r="AJ17" i="1"/>
  <c r="AG18" i="1"/>
  <c r="AJ18" i="1"/>
  <c r="AK18" i="1" s="1"/>
  <c r="AL18" i="1" s="1"/>
  <c r="AG19" i="1"/>
  <c r="AJ19" i="1"/>
  <c r="AG20" i="1"/>
  <c r="AJ20" i="1"/>
  <c r="AK20" i="1" s="1"/>
  <c r="AL20" i="1" s="1"/>
  <c r="AG21" i="1"/>
  <c r="AJ21" i="1"/>
  <c r="AG22" i="1"/>
  <c r="AJ22" i="1"/>
  <c r="AK22" i="1" s="1"/>
  <c r="AL22" i="1" s="1"/>
  <c r="AG23" i="1"/>
  <c r="AJ23" i="1"/>
  <c r="AG24" i="1"/>
  <c r="AJ24" i="1"/>
  <c r="AK24" i="1" s="1"/>
  <c r="AL24" i="1" s="1"/>
  <c r="AG25" i="1"/>
  <c r="AJ25" i="1"/>
  <c r="AG26" i="1"/>
  <c r="AJ26" i="1"/>
  <c r="AK26" i="1" s="1"/>
  <c r="AL26" i="1" s="1"/>
  <c r="AG27" i="1"/>
  <c r="AJ27" i="1"/>
  <c r="AG28" i="1"/>
  <c r="AJ28" i="1"/>
  <c r="AK28" i="1" s="1"/>
  <c r="AL28" i="1" s="1"/>
  <c r="AG29" i="1"/>
  <c r="AJ29" i="1"/>
  <c r="AG30" i="1"/>
  <c r="AJ30" i="1"/>
  <c r="AK30" i="1" s="1"/>
  <c r="AL30" i="1" s="1"/>
  <c r="AG31" i="1"/>
  <c r="AJ31" i="1"/>
  <c r="AG32" i="1"/>
  <c r="AJ32" i="1"/>
  <c r="AK32" i="1" s="1"/>
  <c r="AL32" i="1" s="1"/>
  <c r="AG33" i="1"/>
  <c r="AJ33" i="1"/>
  <c r="AG34" i="1"/>
  <c r="AJ34" i="1"/>
  <c r="AK34" i="1" s="1"/>
  <c r="AL34" i="1" s="1"/>
  <c r="AG35" i="1"/>
  <c r="AJ35" i="1"/>
  <c r="AG36" i="1"/>
  <c r="AJ36" i="1"/>
  <c r="AK36" i="1" s="1"/>
  <c r="AL36" i="1" s="1"/>
  <c r="AG37" i="1"/>
  <c r="AJ37" i="1"/>
  <c r="AG38" i="1"/>
  <c r="AJ38" i="1"/>
  <c r="AG39" i="1"/>
  <c r="AJ39" i="1"/>
  <c r="AW6" i="1"/>
  <c r="AX6" i="1" s="1"/>
  <c r="AW7" i="1"/>
  <c r="AX7" i="1" s="1"/>
  <c r="AW8" i="1"/>
  <c r="AX8" i="1" s="1"/>
  <c r="AW9" i="1"/>
  <c r="AX9" i="1" s="1"/>
  <c r="AW10" i="1"/>
  <c r="AX10" i="1" s="1"/>
  <c r="AW11" i="1"/>
  <c r="AX11" i="1" s="1"/>
  <c r="AW12" i="1"/>
  <c r="AX12" i="1" s="1"/>
  <c r="AW13" i="1"/>
  <c r="AX13" i="1" s="1"/>
  <c r="AW14" i="1"/>
  <c r="AX14" i="1" s="1"/>
  <c r="AW15" i="1"/>
  <c r="AX15" i="1" s="1"/>
  <c r="AW16" i="1"/>
  <c r="AX16" i="1" s="1"/>
  <c r="AW17" i="1"/>
  <c r="AX17" i="1" s="1"/>
  <c r="AW18" i="1"/>
  <c r="AX18" i="1" s="1"/>
  <c r="AW19" i="1"/>
  <c r="AX19" i="1" s="1"/>
  <c r="AW20" i="1"/>
  <c r="AX20" i="1" s="1"/>
  <c r="AW21" i="1"/>
  <c r="AX21" i="1" s="1"/>
  <c r="AW22" i="1"/>
  <c r="AX22" i="1" s="1"/>
  <c r="AW23" i="1"/>
  <c r="AX23" i="1" s="1"/>
  <c r="AW24" i="1"/>
  <c r="AX24" i="1" s="1"/>
  <c r="AW25" i="1"/>
  <c r="AX25" i="1" s="1"/>
  <c r="AW26" i="1"/>
  <c r="AX26" i="1" s="1"/>
  <c r="AW27" i="1"/>
  <c r="AX27" i="1" s="1"/>
  <c r="AW28" i="1"/>
  <c r="AX28" i="1" s="1"/>
  <c r="AW29" i="1"/>
  <c r="AX29" i="1" s="1"/>
  <c r="AW30" i="1"/>
  <c r="AX30" i="1" s="1"/>
  <c r="AW31" i="1"/>
  <c r="AX31" i="1" s="1"/>
  <c r="AW32" i="1"/>
  <c r="AX32" i="1" s="1"/>
  <c r="AW33" i="1"/>
  <c r="AX33" i="1" s="1"/>
  <c r="AW34" i="1"/>
  <c r="AX34" i="1" s="1"/>
  <c r="AW35" i="1"/>
  <c r="AX35" i="1" s="1"/>
  <c r="AW36" i="1"/>
  <c r="AX36" i="1" s="1"/>
  <c r="AW37" i="1"/>
  <c r="AX37" i="1" s="1"/>
  <c r="AW38" i="1"/>
  <c r="AX38" i="1" s="1"/>
  <c r="AW39" i="1"/>
  <c r="AX39" i="1" s="1"/>
  <c r="AW5" i="1"/>
  <c r="AX5" i="1" s="1"/>
  <c r="AK38" i="1" l="1"/>
  <c r="AL38" i="1" s="1"/>
  <c r="AK39" i="1"/>
  <c r="AL39" i="1" s="1"/>
  <c r="AK37" i="1"/>
  <c r="AL37" i="1" s="1"/>
  <c r="AK35" i="1"/>
  <c r="AL35" i="1" s="1"/>
  <c r="AK33" i="1"/>
  <c r="AL33" i="1" s="1"/>
  <c r="AK31" i="1"/>
  <c r="AL31" i="1" s="1"/>
  <c r="AK29" i="1"/>
  <c r="AL29" i="1" s="1"/>
  <c r="AK27" i="1"/>
  <c r="AL27" i="1" s="1"/>
  <c r="AK25" i="1"/>
  <c r="AL25" i="1" s="1"/>
  <c r="AK23" i="1"/>
  <c r="AL23" i="1" s="1"/>
  <c r="AK21" i="1"/>
  <c r="AL21" i="1" s="1"/>
  <c r="AK19" i="1"/>
  <c r="AL19" i="1" s="1"/>
  <c r="AK17" i="1"/>
  <c r="AL17" i="1" s="1"/>
  <c r="AK15" i="1"/>
  <c r="AL15" i="1" s="1"/>
  <c r="AK13" i="1"/>
  <c r="AL13" i="1" s="1"/>
  <c r="AK11" i="1"/>
  <c r="AL11" i="1" s="1"/>
  <c r="AK9" i="1"/>
  <c r="AL9" i="1" s="1"/>
  <c r="AK7" i="1"/>
  <c r="AL7" i="1" s="1"/>
  <c r="AK5" i="1"/>
  <c r="AL5" i="1" s="1"/>
</calcChain>
</file>

<file path=xl/sharedStrings.xml><?xml version="1.0" encoding="utf-8"?>
<sst xmlns="http://schemas.openxmlformats.org/spreadsheetml/2006/main" count="326" uniqueCount="74">
  <si>
    <t>1 APATA MAMANI MONICA NOEMI</t>
  </si>
  <si>
    <t>2 ARANIBAR CHUNGARA JOSE CARLOS</t>
  </si>
  <si>
    <t>3 AYZA HUANACO ALDRIN HENRRY</t>
  </si>
  <si>
    <t>4 CAPO CHOQUE JOSE LUIS</t>
  </si>
  <si>
    <t>5 CHUQUIMIA VARGAS ORLANDO</t>
  </si>
  <si>
    <t>6 CONDORI MARTINEZ JORGE LUIS</t>
  </si>
  <si>
    <t>7 CONTRERAS CALLE LUZ ANDREA</t>
  </si>
  <si>
    <t>8 COSME HUANCA JOSE LUIS</t>
  </si>
  <si>
    <t>9 DELGADO GUZMAN VANIA ALEXANDRA</t>
  </si>
  <si>
    <t>10 DELGADO OCZACHOQUE MIREYA MERCEDES</t>
  </si>
  <si>
    <t>11 DELGADO RUEDA FABIOLA</t>
  </si>
  <si>
    <t>12 DURAN ALTAMIRANO VICTOR JOSE</t>
  </si>
  <si>
    <t>13 FLORES GOMEZ RAUL MAURICIO</t>
  </si>
  <si>
    <t>14 GONZALES CANAZA CHRISTIAN JAVIER</t>
  </si>
  <si>
    <t>15 GUTIERREZ BUENO REINA ESTHER</t>
  </si>
  <si>
    <t>16 HURTADO AUCA LEIDY</t>
  </si>
  <si>
    <t>17 IMAÑA MAMANI NICOLL VIRGINIA</t>
  </si>
  <si>
    <t>18 LAFUENTE BERNAL GABRIEL GERARDO</t>
  </si>
  <si>
    <t>19 LAZARTE LLANOS ALEX MARTIN</t>
  </si>
  <si>
    <t>20 LEDEZMA VALLEJOS XIMENA</t>
  </si>
  <si>
    <t>21 LLANQUE VERDUGUEZ MARIA NANCY</t>
  </si>
  <si>
    <t>22 MAMANI ALBORTA MARIA DEL CARMEN</t>
  </si>
  <si>
    <t>23 MEDINA MOLLO MELISSA KATERIN</t>
  </si>
  <si>
    <t>24 MENDOZA CONDORI WENDY</t>
  </si>
  <si>
    <t>25 MENDOZA VENTURA CARLOS ALEXANDER</t>
  </si>
  <si>
    <t>26 MIRANDA CHOQUE DANIEL</t>
  </si>
  <si>
    <t>27 MITMA TOVAR PAMELA</t>
  </si>
  <si>
    <t>28 NEGRETTY HUARAYO MAGDHIEL</t>
  </si>
  <si>
    <t>29 PATZI APAZA JASON CARLOS</t>
  </si>
  <si>
    <t>30 PLAZA QUISPE CHRISTIAN GERARDO</t>
  </si>
  <si>
    <t>31 QUISPE MAYZO CINDY</t>
  </si>
  <si>
    <t>32 RIOS CALLE IBELIZ BRITTA</t>
  </si>
  <si>
    <t>33 URURI LIMACHI LUIS ALBERTO</t>
  </si>
  <si>
    <t>34 VELIZ MAMANI WILMER</t>
  </si>
  <si>
    <t>35 YAÑEZ CANQUI ANA DAMARIS</t>
  </si>
  <si>
    <t>ASISTENCIA PARALELO 4D1 - 2018</t>
  </si>
  <si>
    <t>1ER. EX. TEORIA</t>
  </si>
  <si>
    <t>1ER. EX. PRACT</t>
  </si>
  <si>
    <t>NOTA 1ER EX</t>
  </si>
  <si>
    <t>PRACTICAS</t>
  </si>
  <si>
    <t>TERM. USUALES</t>
  </si>
  <si>
    <t>SIST LOGIST. C</t>
  </si>
  <si>
    <t>SIST. GRAFICO C</t>
  </si>
  <si>
    <t>EVAL DESEMP C</t>
  </si>
  <si>
    <t>HERRAM PLANIF.</t>
  </si>
  <si>
    <t>2DO. EX PRACT</t>
  </si>
  <si>
    <t>2do. EX TEOR.</t>
  </si>
  <si>
    <t>NOTA 2DO. EX</t>
  </si>
  <si>
    <t>caja navidad</t>
  </si>
  <si>
    <t>caja de navidad</t>
  </si>
  <si>
    <t>22   6-11</t>
  </si>
  <si>
    <t>mapa proces. Curso</t>
  </si>
  <si>
    <t>logist. Grupos</t>
  </si>
  <si>
    <t>25  20 nov. Dinam.</t>
  </si>
  <si>
    <t>prom. Practicas</t>
  </si>
  <si>
    <t>frutos pamango</t>
  </si>
  <si>
    <t>26 4 dic dinam.</t>
  </si>
  <si>
    <t>PROM. ASIST.</t>
  </si>
  <si>
    <t>PROM. EXAM.</t>
  </si>
  <si>
    <t>POND. ASIST. 6%</t>
  </si>
  <si>
    <t>POND. EXAM. 36%</t>
  </si>
  <si>
    <t>Pond. Practicas x 9%</t>
  </si>
  <si>
    <t>POND. AUX. 9%</t>
  </si>
  <si>
    <t>PROM. AUX.</t>
  </si>
  <si>
    <t>ASISTENCIA</t>
  </si>
  <si>
    <t>EX. PARCIALES</t>
  </si>
  <si>
    <t>AUXIL.</t>
  </si>
  <si>
    <t>teor final</t>
  </si>
  <si>
    <t>pract. Final</t>
  </si>
  <si>
    <t>nota</t>
  </si>
  <si>
    <t>FINAL TEOR 30%</t>
  </si>
  <si>
    <t>FINAL PRACT. 70%</t>
  </si>
  <si>
    <t>POND. 40%</t>
  </si>
  <si>
    <t>NOTA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</si>
</sst>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/>
    <xf numFmtId="0" fontId="0" fillId="0" borderId="0" xfId="0" applyFont="1"/>
    <xf numFmtId="0" fontId="3" fillId="0" borderId="0" xfId="0" applyFont="1"/>
    <xf numFmtId="0" fontId="0" fillId="2" borderId="1" xfId="0" applyFill="1" applyBorder="1"/>
    <xf numFmtId="0" fontId="6" fillId="0" borderId="1" xfId="0" applyFont="1" applyBorder="1"/>
    <xf numFmtId="0" fontId="6" fillId="0" borderId="0" xfId="0" applyFont="1"/>
    <xf numFmtId="0" fontId="7" fillId="0" borderId="0" xfId="0" applyFont="1"/>
    <xf numFmtId="0" fontId="1" fillId="0" borderId="0" xfId="0" applyFont="1" applyAlignment="1"/>
    <xf numFmtId="0" fontId="0" fillId="3" borderId="1" xfId="0" applyFont="1" applyFill="1" applyBorder="1"/>
    <xf numFmtId="0" fontId="6" fillId="3" borderId="1" xfId="0" applyFont="1" applyFill="1" applyBorder="1"/>
    <xf numFmtId="0" fontId="0" fillId="0" borderId="1" xfId="0" applyFill="1" applyBorder="1"/>
    <xf numFmtId="1" fontId="6" fillId="3" borderId="1" xfId="0" applyNumberFormat="1" applyFont="1" applyFill="1" applyBorder="1"/>
    <xf numFmtId="0" fontId="6" fillId="4" borderId="1" xfId="0" applyFont="1" applyFill="1" applyBorder="1"/>
    <xf numFmtId="0" fontId="1" fillId="0" borderId="0" xfId="0" applyFont="1"/>
    <xf numFmtId="0" fontId="0" fillId="0" borderId="4" xfId="0" applyFont="1" applyBorder="1"/>
    <xf numFmtId="0" fontId="0" fillId="0" borderId="12" xfId="0" applyBorder="1"/>
    <xf numFmtId="0" fontId="1" fillId="3" borderId="13" xfId="0" applyFont="1" applyFill="1" applyBorder="1"/>
    <xf numFmtId="0" fontId="0" fillId="0" borderId="14" xfId="0" applyBorder="1"/>
    <xf numFmtId="0" fontId="0" fillId="0" borderId="15" xfId="0" applyBorder="1"/>
    <xf numFmtId="0" fontId="0" fillId="3" borderId="15" xfId="0" applyFont="1" applyFill="1" applyBorder="1"/>
    <xf numFmtId="0" fontId="1" fillId="3" borderId="16" xfId="0" applyFont="1" applyFill="1" applyBorder="1"/>
    <xf numFmtId="0" fontId="6" fillId="4" borderId="13" xfId="0" applyFont="1" applyFill="1" applyBorder="1"/>
    <xf numFmtId="0" fontId="6" fillId="3" borderId="15" xfId="0" applyFont="1" applyFill="1" applyBorder="1"/>
    <xf numFmtId="0" fontId="6" fillId="0" borderId="15" xfId="0" applyFont="1" applyBorder="1"/>
    <xf numFmtId="0" fontId="6" fillId="4" borderId="16" xfId="0" applyFont="1" applyFill="1" applyBorder="1"/>
    <xf numFmtId="0" fontId="6" fillId="4" borderId="15" xfId="0" applyFont="1" applyFill="1" applyBorder="1"/>
    <xf numFmtId="0" fontId="6" fillId="3" borderId="13" xfId="0" applyFont="1" applyFill="1" applyBorder="1"/>
    <xf numFmtId="0" fontId="0" fillId="0" borderId="15" xfId="0" applyFill="1" applyBorder="1"/>
    <xf numFmtId="1" fontId="6" fillId="3" borderId="15" xfId="0" applyNumberFormat="1" applyFont="1" applyFill="1" applyBorder="1"/>
    <xf numFmtId="0" fontId="6" fillId="3" borderId="16" xfId="0" applyFont="1" applyFill="1" applyBorder="1"/>
    <xf numFmtId="0" fontId="1" fillId="2" borderId="12" xfId="0" applyFont="1" applyFill="1" applyBorder="1"/>
    <xf numFmtId="0" fontId="1" fillId="2" borderId="14" xfId="0" applyFont="1" applyFill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6" xfId="0" applyFont="1" applyBorder="1" applyAlignment="1">
      <alignment horizontal="center" textRotation="90"/>
    </xf>
    <xf numFmtId="0" fontId="4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0" fontId="0" fillId="0" borderId="3" xfId="0" applyBorder="1" applyAlignment="1">
      <alignment horizontal="center" textRotation="90"/>
    </xf>
    <xf numFmtId="0" fontId="5" fillId="3" borderId="18" xfId="0" applyFont="1" applyFill="1" applyBorder="1" applyAlignment="1">
      <alignment horizontal="center" textRotation="90"/>
    </xf>
    <xf numFmtId="0" fontId="5" fillId="3" borderId="1" xfId="0" applyFont="1" applyFill="1" applyBorder="1" applyAlignment="1">
      <alignment horizontal="center" textRotation="90"/>
    </xf>
    <xf numFmtId="0" fontId="4" fillId="0" borderId="18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textRotation="90"/>
    </xf>
    <xf numFmtId="0" fontId="4" fillId="0" borderId="17" xfId="0" applyFont="1" applyBorder="1" applyAlignment="1">
      <alignment horizontal="center" textRotation="90"/>
    </xf>
    <xf numFmtId="0" fontId="4" fillId="0" borderId="12" xfId="0" applyFont="1" applyBorder="1" applyAlignment="1">
      <alignment horizontal="center" textRotation="90"/>
    </xf>
    <xf numFmtId="0" fontId="5" fillId="3" borderId="6" xfId="0" applyFont="1" applyFill="1" applyBorder="1" applyAlignment="1">
      <alignment horizontal="center" textRotation="90"/>
    </xf>
    <xf numFmtId="0" fontId="5" fillId="3" borderId="2" xfId="0" applyFont="1" applyFill="1" applyBorder="1" applyAlignment="1">
      <alignment horizontal="center" textRotation="90"/>
    </xf>
    <xf numFmtId="0" fontId="5" fillId="3" borderId="3" xfId="0" applyFont="1" applyFill="1" applyBorder="1" applyAlignment="1">
      <alignment horizontal="center" textRotation="90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3" borderId="6" xfId="0" applyFont="1" applyFill="1" applyBorder="1" applyAlignment="1">
      <alignment horizontal="center" textRotation="90"/>
    </xf>
    <xf numFmtId="0" fontId="8" fillId="3" borderId="2" xfId="0" applyFont="1" applyFill="1" applyBorder="1" applyAlignment="1">
      <alignment horizontal="center" textRotation="90"/>
    </xf>
    <xf numFmtId="0" fontId="8" fillId="3" borderId="3" xfId="0" applyFont="1" applyFill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5" fillId="0" borderId="2" xfId="0" applyFont="1" applyBorder="1" applyAlignment="1">
      <alignment horizontal="center" textRotation="90"/>
    </xf>
    <xf numFmtId="0" fontId="5" fillId="0" borderId="3" xfId="0" applyFont="1" applyBorder="1" applyAlignment="1">
      <alignment horizontal="center" textRotation="90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3" borderId="7" xfId="0" applyFont="1" applyFill="1" applyBorder="1" applyAlignment="1">
      <alignment horizontal="center" textRotation="90"/>
    </xf>
    <xf numFmtId="0" fontId="8" fillId="3" borderId="9" xfId="0" applyFont="1" applyFill="1" applyBorder="1" applyAlignment="1">
      <alignment horizontal="center" textRotation="90"/>
    </xf>
    <xf numFmtId="0" fontId="8" fillId="3" borderId="11" xfId="0" applyFont="1" applyFill="1" applyBorder="1" applyAlignment="1">
      <alignment horizontal="center" textRotation="90"/>
    </xf>
    <xf numFmtId="0" fontId="2" fillId="0" borderId="5" xfId="0" applyFont="1" applyBorder="1" applyAlignment="1">
      <alignment horizontal="center" textRotation="90"/>
    </xf>
    <xf numFmtId="0" fontId="2" fillId="0" borderId="8" xfId="0" applyFont="1" applyBorder="1" applyAlignment="1">
      <alignment horizontal="center" textRotation="90"/>
    </xf>
    <xf numFmtId="0" fontId="2" fillId="0" borderId="10" xfId="0" applyFont="1" applyBorder="1" applyAlignment="1">
      <alignment horizontal="center" textRotation="90"/>
    </xf>
    <xf numFmtId="0" fontId="2" fillId="0" borderId="6" xfId="0" applyFont="1" applyBorder="1" applyAlignment="1">
      <alignment horizontal="center" textRotation="90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horizontal="center" textRotation="90"/>
    </xf>
    <xf numFmtId="0" fontId="5" fillId="4" borderId="6" xfId="0" applyFont="1" applyFill="1" applyBorder="1" applyAlignment="1">
      <alignment horizontal="center" textRotation="90"/>
    </xf>
    <xf numFmtId="0" fontId="5" fillId="4" borderId="2" xfId="0" applyFont="1" applyFill="1" applyBorder="1" applyAlignment="1">
      <alignment horizontal="center" textRotation="90"/>
    </xf>
    <xf numFmtId="0" fontId="5" fillId="4" borderId="3" xfId="0" applyFont="1" applyFill="1" applyBorder="1" applyAlignment="1">
      <alignment horizontal="center" textRotation="90"/>
    </xf>
    <xf numFmtId="0" fontId="5" fillId="4" borderId="7" xfId="0" applyFont="1" applyFill="1" applyBorder="1" applyAlignment="1">
      <alignment horizontal="center" textRotation="90"/>
    </xf>
    <xf numFmtId="0" fontId="5" fillId="4" borderId="9" xfId="0" applyFont="1" applyFill="1" applyBorder="1" applyAlignment="1">
      <alignment horizontal="center" textRotation="90"/>
    </xf>
    <xf numFmtId="0" fontId="5" fillId="4" borderId="11" xfId="0" applyFont="1" applyFill="1" applyBorder="1" applyAlignment="1">
      <alignment horizontal="center" textRotation="90"/>
    </xf>
    <xf numFmtId="0" fontId="5" fillId="3" borderId="19" xfId="0" applyFont="1" applyFill="1" applyBorder="1" applyAlignment="1">
      <alignment horizontal="center" textRotation="90"/>
    </xf>
    <xf numFmtId="0" fontId="5" fillId="3" borderId="13" xfId="0" applyFont="1" applyFill="1" applyBorder="1" applyAlignment="1">
      <alignment horizontal="center" textRotation="90"/>
    </xf>
    <xf numFmtId="0" fontId="5" fillId="2" borderId="17" xfId="0" applyFont="1" applyFill="1" applyBorder="1" applyAlignment="1">
      <alignment horizontal="center" textRotation="90"/>
    </xf>
    <xf numFmtId="0" fontId="5" fillId="2" borderId="12" xfId="0" applyFont="1" applyFill="1" applyBorder="1" applyAlignment="1">
      <alignment horizontal="center" textRotation="90"/>
    </xf>
    <xf numFmtId="0" fontId="5" fillId="2" borderId="19" xfId="0" applyFont="1" applyFill="1" applyBorder="1" applyAlignment="1">
      <alignment horizontal="center" textRotation="90"/>
    </xf>
    <xf numFmtId="0" fontId="5" fillId="2" borderId="13" xfId="0" applyFont="1" applyFill="1" applyBorder="1" applyAlignment="1">
      <alignment horizontal="center" textRotation="90"/>
    </xf>
    <xf numFmtId="1" fontId="0" fillId="0" borderId="0" xfId="0" applyNumberFormat="1"/>
    <xf numFmtId="0" fontId="5" fillId="0" borderId="19" xfId="0" applyFont="1" applyFill="1" applyBorder="1" applyAlignment="1">
      <alignment horizontal="center" textRotation="90"/>
    </xf>
    <xf numFmtId="0" fontId="5" fillId="0" borderId="13" xfId="0" applyFont="1" applyFill="1" applyBorder="1" applyAlignment="1">
      <alignment horizontal="center" textRotation="90"/>
    </xf>
    <xf numFmtId="0" fontId="1" fillId="0" borderId="0" xfId="0" applyFont="1" applyBorder="1" applyAlignment="1"/>
    <xf numFmtId="9" fontId="0" fillId="2" borderId="0" xfId="0" applyNumberFormat="1" applyFill="1"/>
    <xf numFmtId="1" fontId="0" fillId="2" borderId="0" xfId="0" applyNumberFormat="1" applyFill="1"/>
    <xf numFmtId="0" fontId="9" fillId="0" borderId="19" xfId="0" applyFont="1" applyFill="1" applyBorder="1" applyAlignment="1">
      <alignment horizontal="center" textRotation="90"/>
    </xf>
    <xf numFmtId="0" fontId="9" fillId="0" borderId="13" xfId="0" applyFont="1" applyFill="1" applyBorder="1" applyAlignment="1">
      <alignment horizontal="center" textRotation="90"/>
    </xf>
    <xf numFmtId="0" fontId="1" fillId="2" borderId="4" xfId="0" applyFont="1" applyFill="1" applyBorder="1"/>
    <xf numFmtId="0" fontId="1" fillId="2" borderId="24" xfId="0" applyFont="1" applyFill="1" applyBorder="1"/>
    <xf numFmtId="0" fontId="1" fillId="0" borderId="1" xfId="0" applyFont="1" applyBorder="1" applyAlignment="1"/>
    <xf numFmtId="0" fontId="5" fillId="5" borderId="19" xfId="0" applyFont="1" applyFill="1" applyBorder="1" applyAlignment="1">
      <alignment horizontal="center" textRotation="90"/>
    </xf>
    <xf numFmtId="0" fontId="5" fillId="5" borderId="13" xfId="0" applyFont="1" applyFill="1" applyBorder="1" applyAlignment="1">
      <alignment horizontal="center" textRotation="90"/>
    </xf>
    <xf numFmtId="0" fontId="1" fillId="5" borderId="1" xfId="0" applyFont="1" applyFill="1" applyBorder="1" applyAlignment="1"/>
    <xf numFmtId="1" fontId="10" fillId="6" borderId="1" xfId="0" applyNumberFormat="1" applyFont="1" applyFill="1" applyBorder="1" applyAlignment="1"/>
    <xf numFmtId="1" fontId="10" fillId="0" borderId="1" xfId="0" applyNumberFormat="1" applyFont="1" applyBorder="1" applyAlignment="1"/>
    <xf numFmtId="1" fontId="10" fillId="0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9"/>
  <sheetViews>
    <sheetView tabSelected="1" zoomScaleNormal="100" workbookViewId="0">
      <pane xSplit="1" ySplit="1" topLeftCell="X2" activePane="bottomRight" state="frozen"/>
      <selection pane="topRight" activeCell="B1" sqref="B1"/>
      <selection pane="bottomLeft" activeCell="A2" sqref="A2"/>
      <selection pane="bottomRight" activeCell="BB41" sqref="BB41"/>
    </sheetView>
  </sheetViews>
  <sheetFormatPr baseColWidth="10" defaultRowHeight="15" x14ac:dyDescent="0.25"/>
  <cols>
    <col min="1" max="1" width="42.42578125" style="2" bestFit="1" customWidth="1"/>
    <col min="2" max="28" width="3" customWidth="1"/>
    <col min="29" max="30" width="4.140625" customWidth="1"/>
    <col min="31" max="32" width="3.85546875" customWidth="1"/>
    <col min="33" max="33" width="3.85546875" style="3" customWidth="1"/>
    <col min="34" max="35" width="3.85546875" style="6" customWidth="1"/>
    <col min="36" max="36" width="3.85546875" style="7" customWidth="1"/>
    <col min="37" max="38" width="3.85546875" style="6" customWidth="1"/>
    <col min="39" max="48" width="3.7109375" customWidth="1"/>
    <col min="49" max="50" width="4.42578125" style="6" customWidth="1"/>
    <col min="51" max="51" width="4.85546875" style="14" customWidth="1"/>
    <col min="52" max="52" width="4.5703125" style="14" customWidth="1"/>
    <col min="53" max="56" width="4.5703125" style="91" customWidth="1"/>
    <col min="57" max="57" width="6" style="91" customWidth="1"/>
  </cols>
  <sheetData>
    <row r="1" spans="1:57" ht="15.75" thickBot="1" x14ac:dyDescent="0.3">
      <c r="A1" s="8" t="s">
        <v>35</v>
      </c>
      <c r="B1" s="33" t="s">
        <v>64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4" t="s">
        <v>65</v>
      </c>
      <c r="AF1" s="35"/>
      <c r="AG1" s="35"/>
      <c r="AH1" s="35"/>
      <c r="AI1" s="35"/>
      <c r="AJ1" s="35"/>
      <c r="AK1" s="35"/>
      <c r="AL1" s="36"/>
      <c r="AM1" s="37" t="s">
        <v>39</v>
      </c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9"/>
      <c r="AY1" s="34" t="s">
        <v>66</v>
      </c>
      <c r="AZ1" s="36"/>
    </row>
    <row r="2" spans="1:57" x14ac:dyDescent="0.25">
      <c r="B2" s="64">
        <v>1</v>
      </c>
      <c r="C2" s="55">
        <v>2</v>
      </c>
      <c r="D2" s="55">
        <v>3</v>
      </c>
      <c r="E2" s="55">
        <v>4</v>
      </c>
      <c r="F2" s="55">
        <v>5</v>
      </c>
      <c r="G2" s="55">
        <v>6</v>
      </c>
      <c r="H2" s="55">
        <v>7</v>
      </c>
      <c r="I2" s="55">
        <v>8</v>
      </c>
      <c r="J2" s="55">
        <v>9</v>
      </c>
      <c r="K2" s="55">
        <v>10</v>
      </c>
      <c r="L2" s="55">
        <v>11</v>
      </c>
      <c r="M2" s="55">
        <v>12</v>
      </c>
      <c r="N2" s="55">
        <v>13</v>
      </c>
      <c r="O2" s="55">
        <v>14</v>
      </c>
      <c r="P2" s="55">
        <v>15</v>
      </c>
      <c r="Q2" s="55">
        <v>16</v>
      </c>
      <c r="R2" s="55">
        <v>17</v>
      </c>
      <c r="S2" s="55">
        <v>18</v>
      </c>
      <c r="T2" s="55">
        <v>19</v>
      </c>
      <c r="U2" s="55">
        <v>20</v>
      </c>
      <c r="V2" s="55">
        <v>21</v>
      </c>
      <c r="W2" s="43" t="s">
        <v>50</v>
      </c>
      <c r="X2" s="55">
        <v>23</v>
      </c>
      <c r="Y2" s="55">
        <v>24</v>
      </c>
      <c r="Z2" s="40" t="s">
        <v>53</v>
      </c>
      <c r="AA2" s="40" t="s">
        <v>56</v>
      </c>
      <c r="AB2" s="55">
        <v>27</v>
      </c>
      <c r="AC2" s="58" t="s">
        <v>57</v>
      </c>
      <c r="AD2" s="67" t="s">
        <v>59</v>
      </c>
      <c r="AE2" s="70" t="s">
        <v>37</v>
      </c>
      <c r="AF2" s="73" t="s">
        <v>36</v>
      </c>
      <c r="AG2" s="52" t="s">
        <v>38</v>
      </c>
      <c r="AH2" s="61" t="s">
        <v>46</v>
      </c>
      <c r="AI2" s="61" t="s">
        <v>45</v>
      </c>
      <c r="AJ2" s="52" t="s">
        <v>47</v>
      </c>
      <c r="AK2" s="76" t="s">
        <v>58</v>
      </c>
      <c r="AL2" s="79" t="s">
        <v>60</v>
      </c>
      <c r="AM2" s="50" t="s">
        <v>42</v>
      </c>
      <c r="AN2" s="48" t="s">
        <v>40</v>
      </c>
      <c r="AO2" s="48" t="s">
        <v>41</v>
      </c>
      <c r="AP2" s="48" t="s">
        <v>43</v>
      </c>
      <c r="AQ2" s="48" t="s">
        <v>44</v>
      </c>
      <c r="AR2" s="48" t="s">
        <v>51</v>
      </c>
      <c r="AS2" s="48" t="s">
        <v>52</v>
      </c>
      <c r="AT2" s="48" t="s">
        <v>48</v>
      </c>
      <c r="AU2" s="48" t="s">
        <v>49</v>
      </c>
      <c r="AV2" s="48" t="s">
        <v>55</v>
      </c>
      <c r="AW2" s="46" t="s">
        <v>54</v>
      </c>
      <c r="AX2" s="82" t="s">
        <v>61</v>
      </c>
      <c r="AY2" s="84" t="s">
        <v>63</v>
      </c>
      <c r="AZ2" s="86" t="s">
        <v>62</v>
      </c>
      <c r="BA2" s="89" t="s">
        <v>70</v>
      </c>
      <c r="BB2" s="89" t="s">
        <v>71</v>
      </c>
      <c r="BC2" s="89" t="s">
        <v>73</v>
      </c>
      <c r="BD2" s="99" t="s">
        <v>72</v>
      </c>
      <c r="BE2" s="94" t="s">
        <v>73</v>
      </c>
    </row>
    <row r="3" spans="1:57" x14ac:dyDescent="0.25">
      <c r="B3" s="6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44"/>
      <c r="X3" s="56"/>
      <c r="Y3" s="56"/>
      <c r="Z3" s="41"/>
      <c r="AA3" s="41"/>
      <c r="AB3" s="56"/>
      <c r="AC3" s="59"/>
      <c r="AD3" s="68"/>
      <c r="AE3" s="71"/>
      <c r="AF3" s="74"/>
      <c r="AG3" s="53"/>
      <c r="AH3" s="62"/>
      <c r="AI3" s="62"/>
      <c r="AJ3" s="53"/>
      <c r="AK3" s="77"/>
      <c r="AL3" s="80"/>
      <c r="AM3" s="51"/>
      <c r="AN3" s="49"/>
      <c r="AO3" s="49"/>
      <c r="AP3" s="49"/>
      <c r="AQ3" s="49"/>
      <c r="AR3" s="49"/>
      <c r="AS3" s="49"/>
      <c r="AT3" s="49"/>
      <c r="AU3" s="49"/>
      <c r="AV3" s="49"/>
      <c r="AW3" s="47"/>
      <c r="AX3" s="83"/>
      <c r="AY3" s="85"/>
      <c r="AZ3" s="87"/>
      <c r="BA3" s="90"/>
      <c r="BB3" s="90"/>
      <c r="BC3" s="90"/>
      <c r="BD3" s="100"/>
      <c r="BE3" s="95"/>
    </row>
    <row r="4" spans="1:57" ht="54.75" customHeight="1" x14ac:dyDescent="0.25">
      <c r="B4" s="66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45"/>
      <c r="X4" s="57"/>
      <c r="Y4" s="57"/>
      <c r="Z4" s="42"/>
      <c r="AA4" s="42"/>
      <c r="AB4" s="57"/>
      <c r="AC4" s="60"/>
      <c r="AD4" s="69"/>
      <c r="AE4" s="72"/>
      <c r="AF4" s="75"/>
      <c r="AG4" s="54"/>
      <c r="AH4" s="63"/>
      <c r="AI4" s="63"/>
      <c r="AJ4" s="54"/>
      <c r="AK4" s="78"/>
      <c r="AL4" s="81"/>
      <c r="AM4" s="51"/>
      <c r="AN4" s="49"/>
      <c r="AO4" s="49"/>
      <c r="AP4" s="49"/>
      <c r="AQ4" s="49"/>
      <c r="AR4" s="49"/>
      <c r="AS4" s="49"/>
      <c r="AT4" s="49"/>
      <c r="AU4" s="49"/>
      <c r="AV4" s="49"/>
      <c r="AW4" s="47"/>
      <c r="AX4" s="83"/>
      <c r="AY4" s="85"/>
      <c r="AZ4" s="87"/>
      <c r="BA4" s="90"/>
      <c r="BB4" s="90"/>
      <c r="BC4" s="90"/>
      <c r="BD4" s="100"/>
      <c r="BE4" s="95"/>
    </row>
    <row r="5" spans="1:57" ht="15.75" x14ac:dyDescent="0.25">
      <c r="A5" s="15" t="s">
        <v>0</v>
      </c>
      <c r="B5" s="16">
        <v>0</v>
      </c>
      <c r="C5" s="1">
        <v>0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>
        <v>1</v>
      </c>
      <c r="R5" s="1">
        <v>1</v>
      </c>
      <c r="S5" s="1">
        <v>0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 s="1">
        <v>1</v>
      </c>
      <c r="Z5" s="1">
        <v>1</v>
      </c>
      <c r="AA5" s="1">
        <v>1</v>
      </c>
      <c r="AB5" s="1">
        <v>1</v>
      </c>
      <c r="AC5" s="9">
        <f>SUM(B5:AB5)/27*100</f>
        <v>88.888888888888886</v>
      </c>
      <c r="AD5" s="17">
        <f>AC5*0.06</f>
        <v>5.333333333333333</v>
      </c>
      <c r="AE5" s="16">
        <v>10</v>
      </c>
      <c r="AF5" s="1">
        <v>14</v>
      </c>
      <c r="AG5" s="10">
        <f>AF5+AE5</f>
        <v>24</v>
      </c>
      <c r="AH5" s="5">
        <v>9</v>
      </c>
      <c r="AI5" s="5">
        <v>15</v>
      </c>
      <c r="AJ5" s="10">
        <f>AH5+AI5</f>
        <v>24</v>
      </c>
      <c r="AK5" s="13">
        <f>(AJ5+AG5)/2</f>
        <v>24</v>
      </c>
      <c r="AL5" s="22">
        <f>AK5*0.36</f>
        <v>8.64</v>
      </c>
      <c r="AM5" s="16">
        <v>10</v>
      </c>
      <c r="AN5" s="1">
        <v>68</v>
      </c>
      <c r="AO5" s="1">
        <v>55</v>
      </c>
      <c r="AP5" s="1">
        <v>80</v>
      </c>
      <c r="AQ5" s="1">
        <v>0</v>
      </c>
      <c r="AR5" s="1">
        <v>60</v>
      </c>
      <c r="AS5" s="1">
        <v>90</v>
      </c>
      <c r="AT5" s="1">
        <v>90</v>
      </c>
      <c r="AU5" s="1">
        <v>90</v>
      </c>
      <c r="AV5" s="11">
        <v>100</v>
      </c>
      <c r="AW5" s="12">
        <f>SUM(AM5:AV5)/10</f>
        <v>64.3</v>
      </c>
      <c r="AX5" s="27">
        <f>AW5*0.09</f>
        <v>5.7869999999999999</v>
      </c>
      <c r="AY5" s="31">
        <v>79</v>
      </c>
      <c r="AZ5" s="96">
        <f>AY5*0.09</f>
        <v>7.1099999999999994</v>
      </c>
      <c r="BA5" s="98">
        <v>9</v>
      </c>
      <c r="BB5" s="98">
        <v>21</v>
      </c>
      <c r="BC5" s="98">
        <f>BB5+BA5</f>
        <v>30</v>
      </c>
      <c r="BD5" s="101">
        <f>BC5*0.4</f>
        <v>12</v>
      </c>
      <c r="BE5" s="102">
        <f>BD5+AZ5+AX5+AL5+AD5</f>
        <v>38.870333333333335</v>
      </c>
    </row>
    <row r="6" spans="1:57" ht="15.75" x14ac:dyDescent="0.25">
      <c r="A6" s="15" t="s">
        <v>1</v>
      </c>
      <c r="B6" s="16">
        <v>1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0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>
        <v>1</v>
      </c>
      <c r="V6" s="1">
        <v>1</v>
      </c>
      <c r="W6" s="1">
        <v>1</v>
      </c>
      <c r="X6" s="1">
        <v>1</v>
      </c>
      <c r="Y6" s="1">
        <v>1</v>
      </c>
      <c r="Z6" s="1">
        <v>1</v>
      </c>
      <c r="AA6" s="1">
        <v>1</v>
      </c>
      <c r="AB6" s="1">
        <v>1</v>
      </c>
      <c r="AC6" s="9">
        <f t="shared" ref="AC6:AC39" si="0">SUM(B6:AB6)/27*100</f>
        <v>96.296296296296291</v>
      </c>
      <c r="AD6" s="17">
        <f t="shared" ref="AD6:AD39" si="1">AC6*0.06</f>
        <v>5.7777777777777768</v>
      </c>
      <c r="AE6" s="16">
        <v>45</v>
      </c>
      <c r="AF6" s="1">
        <v>25</v>
      </c>
      <c r="AG6" s="10">
        <f t="shared" ref="AG6:AG39" si="2">AF6+AE6</f>
        <v>70</v>
      </c>
      <c r="AH6" s="5">
        <v>17</v>
      </c>
      <c r="AI6" s="5">
        <v>35</v>
      </c>
      <c r="AJ6" s="10">
        <f t="shared" ref="AJ6:AJ39" si="3">AH6+AI6</f>
        <v>52</v>
      </c>
      <c r="AK6" s="13">
        <f t="shared" ref="AK6:AK39" si="4">(AJ6+AG6)/2</f>
        <v>61</v>
      </c>
      <c r="AL6" s="22">
        <f t="shared" ref="AL6:AL39" si="5">AK6*0.36</f>
        <v>21.96</v>
      </c>
      <c r="AM6" s="16">
        <v>70</v>
      </c>
      <c r="AN6" s="1">
        <v>85</v>
      </c>
      <c r="AO6" s="1">
        <v>55</v>
      </c>
      <c r="AP6" s="1">
        <v>75</v>
      </c>
      <c r="AQ6" s="1">
        <v>70</v>
      </c>
      <c r="AR6" s="1">
        <v>75</v>
      </c>
      <c r="AS6" s="1">
        <v>90</v>
      </c>
      <c r="AT6" s="1">
        <v>90</v>
      </c>
      <c r="AU6" s="1">
        <v>90</v>
      </c>
      <c r="AV6" s="11">
        <v>60</v>
      </c>
      <c r="AW6" s="12">
        <f t="shared" ref="AW6:AW39" si="6">SUM(AM6:AV6)/10</f>
        <v>76</v>
      </c>
      <c r="AX6" s="27">
        <f t="shared" ref="AX6:AX39" si="7">AW6*0.09</f>
        <v>6.84</v>
      </c>
      <c r="AY6" s="31">
        <v>83</v>
      </c>
      <c r="AZ6" s="96">
        <f t="shared" ref="AZ6:AZ39" si="8">AY6*0.09</f>
        <v>7.47</v>
      </c>
      <c r="BA6" s="98">
        <v>24</v>
      </c>
      <c r="BB6" s="98">
        <v>70</v>
      </c>
      <c r="BC6" s="98">
        <f t="shared" ref="BC6:BC39" si="9">BB6+BA6</f>
        <v>94</v>
      </c>
      <c r="BD6" s="101">
        <f t="shared" ref="BD6:BD39" si="10">BC6*0.4</f>
        <v>37.6</v>
      </c>
      <c r="BE6" s="103">
        <f t="shared" ref="BE6:BE39" si="11">BD6+AZ6+AX6+AL6+AD6</f>
        <v>79.647777777777776</v>
      </c>
    </row>
    <row r="7" spans="1:57" ht="15.75" x14ac:dyDescent="0.25">
      <c r="A7" s="15" t="s">
        <v>2</v>
      </c>
      <c r="B7" s="16">
        <v>0</v>
      </c>
      <c r="C7" s="1">
        <v>0</v>
      </c>
      <c r="D7" s="1">
        <v>1</v>
      </c>
      <c r="E7" s="1">
        <v>0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1</v>
      </c>
      <c r="Q7" s="1">
        <v>1</v>
      </c>
      <c r="R7" s="1">
        <v>1</v>
      </c>
      <c r="S7" s="1">
        <v>1</v>
      </c>
      <c r="T7" s="1">
        <v>1</v>
      </c>
      <c r="U7" s="1">
        <v>1</v>
      </c>
      <c r="V7" s="1">
        <v>0</v>
      </c>
      <c r="W7" s="1">
        <v>1</v>
      </c>
      <c r="X7" s="1">
        <v>0</v>
      </c>
      <c r="Y7" s="1">
        <v>1</v>
      </c>
      <c r="Z7" s="1">
        <v>1</v>
      </c>
      <c r="AA7" s="1">
        <v>1</v>
      </c>
      <c r="AB7" s="1">
        <v>1</v>
      </c>
      <c r="AC7" s="9">
        <f t="shared" si="0"/>
        <v>81.481481481481481</v>
      </c>
      <c r="AD7" s="17">
        <f t="shared" si="1"/>
        <v>4.8888888888888884</v>
      </c>
      <c r="AE7" s="16">
        <v>30</v>
      </c>
      <c r="AF7" s="1">
        <v>22</v>
      </c>
      <c r="AG7" s="10">
        <f t="shared" si="2"/>
        <v>52</v>
      </c>
      <c r="AH7" s="5">
        <v>11</v>
      </c>
      <c r="AI7" s="5">
        <v>18</v>
      </c>
      <c r="AJ7" s="10">
        <f t="shared" si="3"/>
        <v>29</v>
      </c>
      <c r="AK7" s="13">
        <f t="shared" si="4"/>
        <v>40.5</v>
      </c>
      <c r="AL7" s="22">
        <f t="shared" si="5"/>
        <v>14.58</v>
      </c>
      <c r="AM7" s="16">
        <v>30</v>
      </c>
      <c r="AN7" s="1">
        <v>80</v>
      </c>
      <c r="AO7" s="1">
        <v>80</v>
      </c>
      <c r="AP7" s="1">
        <v>80</v>
      </c>
      <c r="AQ7" s="1">
        <v>60</v>
      </c>
      <c r="AR7" s="1">
        <v>0</v>
      </c>
      <c r="AS7" s="1">
        <v>90</v>
      </c>
      <c r="AT7" s="1">
        <v>90</v>
      </c>
      <c r="AU7" s="1">
        <v>90</v>
      </c>
      <c r="AV7" s="11">
        <v>80</v>
      </c>
      <c r="AW7" s="12">
        <f t="shared" si="6"/>
        <v>68</v>
      </c>
      <c r="AX7" s="27">
        <f t="shared" si="7"/>
        <v>6.12</v>
      </c>
      <c r="AY7" s="31">
        <v>99</v>
      </c>
      <c r="AZ7" s="96">
        <f t="shared" si="8"/>
        <v>8.91</v>
      </c>
      <c r="BA7" s="98">
        <v>12</v>
      </c>
      <c r="BB7" s="98">
        <v>30</v>
      </c>
      <c r="BC7" s="98">
        <f t="shared" si="9"/>
        <v>42</v>
      </c>
      <c r="BD7" s="101">
        <f t="shared" si="10"/>
        <v>16.8</v>
      </c>
      <c r="BE7" s="104">
        <f t="shared" si="11"/>
        <v>51.298888888888889</v>
      </c>
    </row>
    <row r="8" spans="1:57" ht="15.75" x14ac:dyDescent="0.25">
      <c r="A8" s="15" t="s">
        <v>3</v>
      </c>
      <c r="B8" s="16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1</v>
      </c>
      <c r="X8" s="1">
        <v>1</v>
      </c>
      <c r="Y8" s="1">
        <v>1</v>
      </c>
      <c r="Z8" s="1">
        <v>0</v>
      </c>
      <c r="AA8" s="1">
        <v>0</v>
      </c>
      <c r="AB8" s="1">
        <v>0</v>
      </c>
      <c r="AC8" s="9">
        <f t="shared" si="0"/>
        <v>11.111111111111111</v>
      </c>
      <c r="AD8" s="17">
        <f t="shared" si="1"/>
        <v>0.66666666666666663</v>
      </c>
      <c r="AE8" s="16">
        <v>0</v>
      </c>
      <c r="AF8" s="1">
        <v>0</v>
      </c>
      <c r="AG8" s="10">
        <f t="shared" si="2"/>
        <v>0</v>
      </c>
      <c r="AH8" s="5">
        <v>0</v>
      </c>
      <c r="AI8" s="5">
        <v>0</v>
      </c>
      <c r="AJ8" s="10">
        <f t="shared" si="3"/>
        <v>0</v>
      </c>
      <c r="AK8" s="13">
        <f t="shared" si="4"/>
        <v>0</v>
      </c>
      <c r="AL8" s="22">
        <f t="shared" si="5"/>
        <v>0</v>
      </c>
      <c r="AM8" s="16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1">
        <v>0</v>
      </c>
      <c r="AW8" s="12">
        <f t="shared" si="6"/>
        <v>0</v>
      </c>
      <c r="AX8" s="27">
        <f t="shared" si="7"/>
        <v>0</v>
      </c>
      <c r="AY8" s="31">
        <v>69</v>
      </c>
      <c r="AZ8" s="96">
        <f t="shared" si="8"/>
        <v>6.21</v>
      </c>
      <c r="BA8" s="98">
        <v>0</v>
      </c>
      <c r="BB8" s="98">
        <v>0</v>
      </c>
      <c r="BC8" s="98">
        <f t="shared" si="9"/>
        <v>0</v>
      </c>
      <c r="BD8" s="101">
        <f t="shared" si="10"/>
        <v>0</v>
      </c>
      <c r="BE8" s="102">
        <f t="shared" si="11"/>
        <v>6.8766666666666669</v>
      </c>
    </row>
    <row r="9" spans="1:57" ht="15.75" x14ac:dyDescent="0.25">
      <c r="A9" s="15" t="s">
        <v>4</v>
      </c>
      <c r="B9" s="16">
        <v>1</v>
      </c>
      <c r="C9" s="1">
        <v>1</v>
      </c>
      <c r="D9" s="1">
        <v>0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1">
        <v>0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1">
        <v>1</v>
      </c>
      <c r="AA9" s="1">
        <v>1</v>
      </c>
      <c r="AB9" s="1">
        <v>1</v>
      </c>
      <c r="AC9" s="9">
        <f t="shared" si="0"/>
        <v>92.592592592592595</v>
      </c>
      <c r="AD9" s="17">
        <f t="shared" si="1"/>
        <v>5.5555555555555554</v>
      </c>
      <c r="AE9" s="16">
        <v>35</v>
      </c>
      <c r="AF9" s="1">
        <v>15</v>
      </c>
      <c r="AG9" s="10">
        <f t="shared" si="2"/>
        <v>50</v>
      </c>
      <c r="AH9" s="5">
        <v>20</v>
      </c>
      <c r="AI9" s="5">
        <v>42</v>
      </c>
      <c r="AJ9" s="10">
        <f t="shared" si="3"/>
        <v>62</v>
      </c>
      <c r="AK9" s="13">
        <f t="shared" si="4"/>
        <v>56</v>
      </c>
      <c r="AL9" s="22">
        <f t="shared" si="5"/>
        <v>20.16</v>
      </c>
      <c r="AM9" s="16">
        <v>80</v>
      </c>
      <c r="AN9" s="1">
        <v>30</v>
      </c>
      <c r="AO9" s="1">
        <v>50</v>
      </c>
      <c r="AP9" s="1">
        <v>80</v>
      </c>
      <c r="AQ9" s="1">
        <v>70</v>
      </c>
      <c r="AR9" s="1">
        <v>68</v>
      </c>
      <c r="AS9" s="1">
        <v>90</v>
      </c>
      <c r="AT9" s="1">
        <v>90</v>
      </c>
      <c r="AU9" s="1">
        <v>90</v>
      </c>
      <c r="AV9" s="11">
        <v>60</v>
      </c>
      <c r="AW9" s="12">
        <f t="shared" si="6"/>
        <v>70.8</v>
      </c>
      <c r="AX9" s="27">
        <f t="shared" si="7"/>
        <v>6.3719999999999999</v>
      </c>
      <c r="AY9" s="31">
        <v>0</v>
      </c>
      <c r="AZ9" s="96">
        <f t="shared" si="8"/>
        <v>0</v>
      </c>
      <c r="BA9" s="98">
        <v>21</v>
      </c>
      <c r="BB9" s="98">
        <v>42</v>
      </c>
      <c r="BC9" s="98">
        <f t="shared" si="9"/>
        <v>63</v>
      </c>
      <c r="BD9" s="101">
        <f t="shared" si="10"/>
        <v>25.200000000000003</v>
      </c>
      <c r="BE9" s="103">
        <f t="shared" si="11"/>
        <v>57.287555555555556</v>
      </c>
    </row>
    <row r="10" spans="1:57" ht="15.75" x14ac:dyDescent="0.25">
      <c r="A10" s="15" t="s">
        <v>5</v>
      </c>
      <c r="B10" s="16">
        <v>1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N10" s="1">
        <v>1</v>
      </c>
      <c r="O10" s="1">
        <v>1</v>
      </c>
      <c r="P10" s="1">
        <v>0</v>
      </c>
      <c r="Q10" s="1">
        <v>0</v>
      </c>
      <c r="R10" s="1">
        <v>1</v>
      </c>
      <c r="S10" s="1">
        <v>1</v>
      </c>
      <c r="T10" s="1">
        <v>1</v>
      </c>
      <c r="U10" s="1">
        <v>1</v>
      </c>
      <c r="V10" s="1">
        <v>1</v>
      </c>
      <c r="W10" s="1">
        <v>1</v>
      </c>
      <c r="X10" s="1">
        <v>1</v>
      </c>
      <c r="Y10" s="1">
        <v>1</v>
      </c>
      <c r="Z10" s="1">
        <v>1</v>
      </c>
      <c r="AA10" s="1">
        <v>1</v>
      </c>
      <c r="AB10" s="1">
        <v>1</v>
      </c>
      <c r="AC10" s="9">
        <f t="shared" si="0"/>
        <v>92.592592592592595</v>
      </c>
      <c r="AD10" s="17">
        <f t="shared" si="1"/>
        <v>5.5555555555555554</v>
      </c>
      <c r="AE10" s="16">
        <v>15</v>
      </c>
      <c r="AF10" s="1">
        <v>13</v>
      </c>
      <c r="AG10" s="10">
        <f t="shared" si="2"/>
        <v>28</v>
      </c>
      <c r="AH10" s="5">
        <v>17</v>
      </c>
      <c r="AI10" s="5">
        <v>20</v>
      </c>
      <c r="AJ10" s="10">
        <f t="shared" si="3"/>
        <v>37</v>
      </c>
      <c r="AK10" s="13">
        <f t="shared" si="4"/>
        <v>32.5</v>
      </c>
      <c r="AL10" s="22">
        <f t="shared" si="5"/>
        <v>11.7</v>
      </c>
      <c r="AM10" s="16">
        <v>40</v>
      </c>
      <c r="AN10" s="1">
        <v>51</v>
      </c>
      <c r="AO10" s="1">
        <v>60</v>
      </c>
      <c r="AP10" s="1">
        <v>0</v>
      </c>
      <c r="AQ10" s="1">
        <v>68</v>
      </c>
      <c r="AR10" s="1">
        <v>65</v>
      </c>
      <c r="AS10" s="1">
        <v>40</v>
      </c>
      <c r="AT10" s="1">
        <v>90</v>
      </c>
      <c r="AU10" s="1">
        <v>90</v>
      </c>
      <c r="AV10" s="11">
        <v>60</v>
      </c>
      <c r="AW10" s="12">
        <f t="shared" si="6"/>
        <v>56.4</v>
      </c>
      <c r="AX10" s="27">
        <f t="shared" si="7"/>
        <v>5.0759999999999996</v>
      </c>
      <c r="AY10" s="31">
        <v>72</v>
      </c>
      <c r="AZ10" s="96">
        <f t="shared" si="8"/>
        <v>6.4799999999999995</v>
      </c>
      <c r="BA10" s="98">
        <v>21</v>
      </c>
      <c r="BB10" s="98">
        <v>21</v>
      </c>
      <c r="BC10" s="98">
        <f t="shared" si="9"/>
        <v>42</v>
      </c>
      <c r="BD10" s="101">
        <f t="shared" si="10"/>
        <v>16.8</v>
      </c>
      <c r="BE10" s="102">
        <f t="shared" si="11"/>
        <v>45.611555555555555</v>
      </c>
    </row>
    <row r="11" spans="1:57" ht="15.75" x14ac:dyDescent="0.25">
      <c r="A11" s="15" t="s">
        <v>6</v>
      </c>
      <c r="B11" s="16">
        <v>1</v>
      </c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1</v>
      </c>
      <c r="T11" s="1">
        <v>1</v>
      </c>
      <c r="U11" s="1">
        <v>1</v>
      </c>
      <c r="V11" s="1">
        <v>1</v>
      </c>
      <c r="W11" s="1">
        <v>1</v>
      </c>
      <c r="X11" s="1">
        <v>1</v>
      </c>
      <c r="Y11" s="1">
        <v>1</v>
      </c>
      <c r="Z11" s="1">
        <v>1</v>
      </c>
      <c r="AA11" s="1">
        <v>1</v>
      </c>
      <c r="AB11" s="1">
        <v>1</v>
      </c>
      <c r="AC11" s="9">
        <f t="shared" si="0"/>
        <v>100</v>
      </c>
      <c r="AD11" s="17">
        <f t="shared" si="1"/>
        <v>6</v>
      </c>
      <c r="AE11" s="16">
        <v>30</v>
      </c>
      <c r="AF11" s="1">
        <v>27</v>
      </c>
      <c r="AG11" s="10">
        <f t="shared" si="2"/>
        <v>57</v>
      </c>
      <c r="AH11" s="5">
        <v>24</v>
      </c>
      <c r="AI11" s="5">
        <v>45</v>
      </c>
      <c r="AJ11" s="10">
        <f t="shared" si="3"/>
        <v>69</v>
      </c>
      <c r="AK11" s="13">
        <f t="shared" si="4"/>
        <v>63</v>
      </c>
      <c r="AL11" s="22">
        <f t="shared" si="5"/>
        <v>22.68</v>
      </c>
      <c r="AM11" s="16">
        <v>70</v>
      </c>
      <c r="AN11" s="1">
        <v>51</v>
      </c>
      <c r="AO11" s="1">
        <v>55</v>
      </c>
      <c r="AP11" s="1">
        <v>70</v>
      </c>
      <c r="AQ11" s="1">
        <v>68</v>
      </c>
      <c r="AR11" s="1">
        <v>60</v>
      </c>
      <c r="AS11" s="1">
        <v>40</v>
      </c>
      <c r="AT11" s="1">
        <v>90</v>
      </c>
      <c r="AU11" s="1">
        <v>90</v>
      </c>
      <c r="AV11" s="11">
        <v>100</v>
      </c>
      <c r="AW11" s="12">
        <f t="shared" si="6"/>
        <v>69.400000000000006</v>
      </c>
      <c r="AX11" s="27">
        <f t="shared" si="7"/>
        <v>6.2460000000000004</v>
      </c>
      <c r="AY11" s="31">
        <v>73</v>
      </c>
      <c r="AZ11" s="96">
        <f t="shared" si="8"/>
        <v>6.5699999999999994</v>
      </c>
      <c r="BA11" s="98">
        <v>25</v>
      </c>
      <c r="BB11" s="98">
        <v>49</v>
      </c>
      <c r="BC11" s="98">
        <f t="shared" si="9"/>
        <v>74</v>
      </c>
      <c r="BD11" s="101">
        <f t="shared" si="10"/>
        <v>29.6</v>
      </c>
      <c r="BE11" s="103">
        <f t="shared" si="11"/>
        <v>71.096000000000004</v>
      </c>
    </row>
    <row r="12" spans="1:57" ht="15.75" x14ac:dyDescent="0.25">
      <c r="A12" s="15" t="s">
        <v>7</v>
      </c>
      <c r="B12" s="16">
        <v>1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1</v>
      </c>
      <c r="M12" s="1">
        <v>1</v>
      </c>
      <c r="N12" s="1">
        <v>1</v>
      </c>
      <c r="O12" s="1">
        <v>1</v>
      </c>
      <c r="P12" s="1">
        <v>1</v>
      </c>
      <c r="Q12" s="1">
        <v>1</v>
      </c>
      <c r="R12" s="1">
        <v>1</v>
      </c>
      <c r="S12" s="1">
        <v>1</v>
      </c>
      <c r="T12" s="1">
        <v>1</v>
      </c>
      <c r="U12" s="1">
        <v>1</v>
      </c>
      <c r="V12" s="1">
        <v>1</v>
      </c>
      <c r="W12" s="1">
        <v>1</v>
      </c>
      <c r="X12" s="1">
        <v>1</v>
      </c>
      <c r="Y12" s="1">
        <v>1</v>
      </c>
      <c r="Z12" s="1">
        <v>1</v>
      </c>
      <c r="AA12" s="1">
        <v>1</v>
      </c>
      <c r="AB12" s="1">
        <v>1</v>
      </c>
      <c r="AC12" s="9">
        <f t="shared" si="0"/>
        <v>100</v>
      </c>
      <c r="AD12" s="17">
        <f t="shared" si="1"/>
        <v>6</v>
      </c>
      <c r="AE12" s="16">
        <v>30</v>
      </c>
      <c r="AF12" s="1">
        <v>23</v>
      </c>
      <c r="AG12" s="10">
        <f t="shared" si="2"/>
        <v>53</v>
      </c>
      <c r="AH12" s="5">
        <v>25</v>
      </c>
      <c r="AI12" s="5">
        <v>30</v>
      </c>
      <c r="AJ12" s="10">
        <f t="shared" si="3"/>
        <v>55</v>
      </c>
      <c r="AK12" s="13">
        <f t="shared" si="4"/>
        <v>54</v>
      </c>
      <c r="AL12" s="22">
        <f t="shared" si="5"/>
        <v>19.439999999999998</v>
      </c>
      <c r="AM12" s="16">
        <v>90</v>
      </c>
      <c r="AN12" s="1">
        <v>30</v>
      </c>
      <c r="AO12" s="1">
        <v>45</v>
      </c>
      <c r="AP12" s="1">
        <v>70</v>
      </c>
      <c r="AQ12" s="1">
        <v>85</v>
      </c>
      <c r="AR12" s="1">
        <v>65</v>
      </c>
      <c r="AS12" s="1">
        <v>40</v>
      </c>
      <c r="AT12" s="1">
        <v>90</v>
      </c>
      <c r="AU12" s="1">
        <v>90</v>
      </c>
      <c r="AV12" s="11">
        <v>100</v>
      </c>
      <c r="AW12" s="12">
        <f t="shared" si="6"/>
        <v>70.5</v>
      </c>
      <c r="AX12" s="27">
        <f t="shared" si="7"/>
        <v>6.3449999999999998</v>
      </c>
      <c r="AY12" s="31">
        <v>81</v>
      </c>
      <c r="AZ12" s="96">
        <f t="shared" si="8"/>
        <v>7.29</v>
      </c>
      <c r="BA12" s="98">
        <v>25</v>
      </c>
      <c r="BB12" s="98">
        <v>63</v>
      </c>
      <c r="BC12" s="98">
        <f t="shared" si="9"/>
        <v>88</v>
      </c>
      <c r="BD12" s="101">
        <f t="shared" si="10"/>
        <v>35.200000000000003</v>
      </c>
      <c r="BE12" s="103">
        <f t="shared" si="11"/>
        <v>74.275000000000006</v>
      </c>
    </row>
    <row r="13" spans="1:57" ht="15.75" x14ac:dyDescent="0.25">
      <c r="A13" s="15" t="s">
        <v>8</v>
      </c>
      <c r="B13" s="16">
        <v>0</v>
      </c>
      <c r="C13" s="1">
        <v>0</v>
      </c>
      <c r="D13" s="1">
        <v>1</v>
      </c>
      <c r="E13" s="1">
        <v>1</v>
      </c>
      <c r="F13" s="1">
        <v>0</v>
      </c>
      <c r="G13" s="1">
        <v>1</v>
      </c>
      <c r="H13" s="1">
        <v>0</v>
      </c>
      <c r="I13" s="1">
        <v>1</v>
      </c>
      <c r="J13" s="1">
        <v>0</v>
      </c>
      <c r="K13" s="1">
        <v>0</v>
      </c>
      <c r="L13" s="1">
        <v>0</v>
      </c>
      <c r="M13" s="1">
        <v>0</v>
      </c>
      <c r="N13" s="1">
        <v>1</v>
      </c>
      <c r="O13" s="1">
        <v>1</v>
      </c>
      <c r="P13" s="1">
        <v>0</v>
      </c>
      <c r="Q13" s="1">
        <v>1</v>
      </c>
      <c r="R13" s="1">
        <v>1</v>
      </c>
      <c r="S13" s="1">
        <v>1</v>
      </c>
      <c r="T13" s="1">
        <v>1</v>
      </c>
      <c r="U13" s="1">
        <v>0</v>
      </c>
      <c r="V13" s="1">
        <v>0</v>
      </c>
      <c r="W13" s="1">
        <v>0</v>
      </c>
      <c r="X13" s="1">
        <v>1</v>
      </c>
      <c r="Y13" s="1">
        <v>1</v>
      </c>
      <c r="Z13" s="1">
        <v>1</v>
      </c>
      <c r="AA13" s="1">
        <v>1</v>
      </c>
      <c r="AB13" s="1">
        <v>0</v>
      </c>
      <c r="AC13" s="9">
        <f t="shared" si="0"/>
        <v>51.851851851851848</v>
      </c>
      <c r="AD13" s="17">
        <f t="shared" si="1"/>
        <v>3.1111111111111107</v>
      </c>
      <c r="AE13" s="16">
        <v>10</v>
      </c>
      <c r="AF13" s="1">
        <v>4</v>
      </c>
      <c r="AG13" s="10">
        <f t="shared" si="2"/>
        <v>14</v>
      </c>
      <c r="AH13" s="5">
        <v>16</v>
      </c>
      <c r="AI13" s="5">
        <v>18</v>
      </c>
      <c r="AJ13" s="10">
        <f t="shared" si="3"/>
        <v>34</v>
      </c>
      <c r="AK13" s="13">
        <f t="shared" si="4"/>
        <v>24</v>
      </c>
      <c r="AL13" s="22">
        <f t="shared" si="5"/>
        <v>8.64</v>
      </c>
      <c r="AM13" s="16">
        <v>0</v>
      </c>
      <c r="AN13" s="1">
        <v>65</v>
      </c>
      <c r="AO13" s="1">
        <v>60</v>
      </c>
      <c r="AP13" s="1">
        <v>0</v>
      </c>
      <c r="AQ13" s="1">
        <v>0</v>
      </c>
      <c r="AR13" s="1">
        <v>60</v>
      </c>
      <c r="AS13" s="1">
        <v>40</v>
      </c>
      <c r="AT13" s="1">
        <v>90</v>
      </c>
      <c r="AU13" s="1">
        <v>90</v>
      </c>
      <c r="AV13" s="11">
        <v>100</v>
      </c>
      <c r="AW13" s="12">
        <f t="shared" si="6"/>
        <v>50.5</v>
      </c>
      <c r="AX13" s="27">
        <f t="shared" si="7"/>
        <v>4.5449999999999999</v>
      </c>
      <c r="AY13" s="31">
        <v>26</v>
      </c>
      <c r="AZ13" s="96">
        <f t="shared" si="8"/>
        <v>2.34</v>
      </c>
      <c r="BA13" s="98">
        <v>9</v>
      </c>
      <c r="BB13" s="98">
        <v>28</v>
      </c>
      <c r="BC13" s="98">
        <f t="shared" si="9"/>
        <v>37</v>
      </c>
      <c r="BD13" s="101">
        <f t="shared" si="10"/>
        <v>14.8</v>
      </c>
      <c r="BE13" s="102">
        <f t="shared" si="11"/>
        <v>33.436111111111117</v>
      </c>
    </row>
    <row r="14" spans="1:57" ht="15.75" x14ac:dyDescent="0.25">
      <c r="A14" s="15" t="s">
        <v>9</v>
      </c>
      <c r="B14" s="16">
        <v>1</v>
      </c>
      <c r="C14" s="1">
        <v>1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1">
        <v>1</v>
      </c>
      <c r="M14" s="1">
        <v>1</v>
      </c>
      <c r="N14" s="1">
        <v>1</v>
      </c>
      <c r="O14" s="1">
        <v>1</v>
      </c>
      <c r="P14" s="1">
        <v>1</v>
      </c>
      <c r="Q14" s="1">
        <v>1</v>
      </c>
      <c r="R14" s="1">
        <v>1</v>
      </c>
      <c r="S14" s="1">
        <v>1</v>
      </c>
      <c r="T14" s="1">
        <v>0</v>
      </c>
      <c r="U14" s="1">
        <v>1</v>
      </c>
      <c r="V14" s="1">
        <v>1</v>
      </c>
      <c r="W14" s="1">
        <v>1</v>
      </c>
      <c r="X14" s="1">
        <v>1</v>
      </c>
      <c r="Y14" s="1">
        <v>1</v>
      </c>
      <c r="Z14" s="1">
        <v>1</v>
      </c>
      <c r="AA14" s="1">
        <v>1</v>
      </c>
      <c r="AB14" s="1">
        <v>1</v>
      </c>
      <c r="AC14" s="9">
        <f t="shared" si="0"/>
        <v>96.296296296296291</v>
      </c>
      <c r="AD14" s="17">
        <f t="shared" si="1"/>
        <v>5.7777777777777768</v>
      </c>
      <c r="AE14" s="16">
        <v>20</v>
      </c>
      <c r="AF14" s="1">
        <v>12</v>
      </c>
      <c r="AG14" s="10">
        <f t="shared" si="2"/>
        <v>32</v>
      </c>
      <c r="AH14" s="5">
        <v>6</v>
      </c>
      <c r="AI14" s="5">
        <v>18</v>
      </c>
      <c r="AJ14" s="10">
        <f t="shared" si="3"/>
        <v>24</v>
      </c>
      <c r="AK14" s="13">
        <f t="shared" si="4"/>
        <v>28</v>
      </c>
      <c r="AL14" s="22">
        <f t="shared" si="5"/>
        <v>10.08</v>
      </c>
      <c r="AM14" s="16">
        <v>0</v>
      </c>
      <c r="AN14" s="1">
        <v>68</v>
      </c>
      <c r="AO14" s="1">
        <v>50</v>
      </c>
      <c r="AP14" s="1">
        <v>70</v>
      </c>
      <c r="AQ14" s="1">
        <v>65</v>
      </c>
      <c r="AR14" s="1">
        <v>62</v>
      </c>
      <c r="AS14" s="1">
        <v>40</v>
      </c>
      <c r="AT14" s="1">
        <v>90</v>
      </c>
      <c r="AU14" s="1">
        <v>90</v>
      </c>
      <c r="AV14" s="11">
        <v>60</v>
      </c>
      <c r="AW14" s="12">
        <f t="shared" si="6"/>
        <v>59.5</v>
      </c>
      <c r="AX14" s="27">
        <f t="shared" si="7"/>
        <v>5.3549999999999995</v>
      </c>
      <c r="AY14" s="31">
        <v>83</v>
      </c>
      <c r="AZ14" s="96">
        <f t="shared" si="8"/>
        <v>7.47</v>
      </c>
      <c r="BA14" s="98">
        <v>8</v>
      </c>
      <c r="BB14" s="98">
        <v>21</v>
      </c>
      <c r="BC14" s="98">
        <f t="shared" si="9"/>
        <v>29</v>
      </c>
      <c r="BD14" s="101">
        <f t="shared" si="10"/>
        <v>11.600000000000001</v>
      </c>
      <c r="BE14" s="102">
        <f t="shared" si="11"/>
        <v>40.282777777777781</v>
      </c>
    </row>
    <row r="15" spans="1:57" ht="15.75" x14ac:dyDescent="0.25">
      <c r="A15" s="15" t="s">
        <v>10</v>
      </c>
      <c r="B15" s="16">
        <v>1</v>
      </c>
      <c r="C15" s="1">
        <v>1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1">
        <v>1</v>
      </c>
      <c r="J15" s="1">
        <v>1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1">
        <v>1</v>
      </c>
      <c r="T15" s="1">
        <v>1</v>
      </c>
      <c r="U15" s="1">
        <v>1</v>
      </c>
      <c r="V15" s="1">
        <v>1</v>
      </c>
      <c r="W15" s="1">
        <v>1</v>
      </c>
      <c r="X15" s="1">
        <v>1</v>
      </c>
      <c r="Y15" s="1">
        <v>1</v>
      </c>
      <c r="Z15" s="1">
        <v>1</v>
      </c>
      <c r="AA15" s="1">
        <v>1</v>
      </c>
      <c r="AB15" s="1">
        <v>1</v>
      </c>
      <c r="AC15" s="9">
        <f t="shared" si="0"/>
        <v>100</v>
      </c>
      <c r="AD15" s="17">
        <f t="shared" si="1"/>
        <v>6</v>
      </c>
      <c r="AE15" s="16">
        <v>25</v>
      </c>
      <c r="AF15" s="1">
        <v>18</v>
      </c>
      <c r="AG15" s="10">
        <f t="shared" si="2"/>
        <v>43</v>
      </c>
      <c r="AH15" s="5">
        <v>19</v>
      </c>
      <c r="AI15" s="5">
        <v>30</v>
      </c>
      <c r="AJ15" s="10">
        <f t="shared" si="3"/>
        <v>49</v>
      </c>
      <c r="AK15" s="13">
        <f t="shared" si="4"/>
        <v>46</v>
      </c>
      <c r="AL15" s="22">
        <f t="shared" si="5"/>
        <v>16.559999999999999</v>
      </c>
      <c r="AM15" s="16">
        <v>20</v>
      </c>
      <c r="AN15" s="1">
        <v>65</v>
      </c>
      <c r="AO15" s="1">
        <v>60</v>
      </c>
      <c r="AP15" s="1">
        <v>70</v>
      </c>
      <c r="AQ15" s="1">
        <v>65</v>
      </c>
      <c r="AR15" s="1">
        <v>68</v>
      </c>
      <c r="AS15" s="1">
        <v>70</v>
      </c>
      <c r="AT15" s="1">
        <v>90</v>
      </c>
      <c r="AU15" s="1">
        <v>90</v>
      </c>
      <c r="AV15" s="11">
        <v>60</v>
      </c>
      <c r="AW15" s="12">
        <f t="shared" si="6"/>
        <v>65.8</v>
      </c>
      <c r="AX15" s="27">
        <f t="shared" si="7"/>
        <v>5.9219999999999997</v>
      </c>
      <c r="AY15" s="31">
        <v>77</v>
      </c>
      <c r="AZ15" s="96">
        <f t="shared" si="8"/>
        <v>6.93</v>
      </c>
      <c r="BA15" s="98">
        <v>19</v>
      </c>
      <c r="BB15" s="98">
        <v>36</v>
      </c>
      <c r="BC15" s="98">
        <f t="shared" si="9"/>
        <v>55</v>
      </c>
      <c r="BD15" s="101">
        <f t="shared" si="10"/>
        <v>22</v>
      </c>
      <c r="BE15" s="103">
        <f t="shared" si="11"/>
        <v>57.411999999999992</v>
      </c>
    </row>
    <row r="16" spans="1:57" ht="15.75" x14ac:dyDescent="0.25">
      <c r="A16" s="15" t="s">
        <v>11</v>
      </c>
      <c r="B16" s="16">
        <v>0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H16" s="1">
        <v>0</v>
      </c>
      <c r="I16" s="1">
        <v>1</v>
      </c>
      <c r="J16" s="1">
        <v>1</v>
      </c>
      <c r="K16" s="1">
        <v>1</v>
      </c>
      <c r="L16" s="1">
        <v>0</v>
      </c>
      <c r="M16" s="1">
        <v>0</v>
      </c>
      <c r="N16" s="1">
        <v>0</v>
      </c>
      <c r="O16" s="1">
        <v>1</v>
      </c>
      <c r="P16" s="1">
        <v>1</v>
      </c>
      <c r="Q16" s="1">
        <v>1</v>
      </c>
      <c r="R16" s="1">
        <v>1</v>
      </c>
      <c r="S16" s="1">
        <v>1</v>
      </c>
      <c r="T16" s="1">
        <v>0</v>
      </c>
      <c r="U16" s="1">
        <v>0</v>
      </c>
      <c r="V16" s="1">
        <v>1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9">
        <f t="shared" si="0"/>
        <v>51.851851851851848</v>
      </c>
      <c r="AD16" s="17">
        <f t="shared" si="1"/>
        <v>3.1111111111111107</v>
      </c>
      <c r="AE16" s="16">
        <v>5</v>
      </c>
      <c r="AF16" s="1">
        <v>2</v>
      </c>
      <c r="AG16" s="10">
        <f t="shared" si="2"/>
        <v>7</v>
      </c>
      <c r="AH16" s="5">
        <v>0</v>
      </c>
      <c r="AI16" s="5">
        <v>0</v>
      </c>
      <c r="AJ16" s="10">
        <f t="shared" si="3"/>
        <v>0</v>
      </c>
      <c r="AK16" s="13">
        <f t="shared" si="4"/>
        <v>3.5</v>
      </c>
      <c r="AL16" s="22">
        <f t="shared" si="5"/>
        <v>1.26</v>
      </c>
      <c r="AM16" s="16">
        <v>0</v>
      </c>
      <c r="AN16" s="1">
        <v>0</v>
      </c>
      <c r="AO16" s="1">
        <v>40</v>
      </c>
      <c r="AP16" s="1">
        <v>0</v>
      </c>
      <c r="AQ16" s="1">
        <v>55</v>
      </c>
      <c r="AR16" s="1">
        <v>0</v>
      </c>
      <c r="AS16" s="1">
        <v>0</v>
      </c>
      <c r="AT16" s="1">
        <v>0</v>
      </c>
      <c r="AU16" s="1">
        <v>0</v>
      </c>
      <c r="AV16" s="11">
        <v>0</v>
      </c>
      <c r="AW16" s="12">
        <f t="shared" si="6"/>
        <v>9.5</v>
      </c>
      <c r="AX16" s="27">
        <f t="shared" si="7"/>
        <v>0.85499999999999998</v>
      </c>
      <c r="AY16" s="31">
        <v>0</v>
      </c>
      <c r="AZ16" s="96">
        <f t="shared" si="8"/>
        <v>0</v>
      </c>
      <c r="BA16" s="98">
        <v>0</v>
      </c>
      <c r="BB16" s="98">
        <v>0</v>
      </c>
      <c r="BC16" s="98">
        <f t="shared" si="9"/>
        <v>0</v>
      </c>
      <c r="BD16" s="101">
        <f t="shared" si="10"/>
        <v>0</v>
      </c>
      <c r="BE16" s="102">
        <f t="shared" si="11"/>
        <v>5.2261111111111109</v>
      </c>
    </row>
    <row r="17" spans="1:57" ht="15.75" x14ac:dyDescent="0.25">
      <c r="A17" s="15" t="s">
        <v>12</v>
      </c>
      <c r="B17" s="16">
        <v>1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N17" s="1">
        <v>1</v>
      </c>
      <c r="O17" s="1">
        <v>1</v>
      </c>
      <c r="P17" s="1">
        <v>1</v>
      </c>
      <c r="Q17" s="1">
        <v>1</v>
      </c>
      <c r="R17" s="1">
        <v>1</v>
      </c>
      <c r="S17" s="1">
        <v>1</v>
      </c>
      <c r="T17" s="1">
        <v>1</v>
      </c>
      <c r="U17" s="1">
        <v>1</v>
      </c>
      <c r="V17" s="1">
        <v>1</v>
      </c>
      <c r="W17" s="1">
        <v>1</v>
      </c>
      <c r="X17" s="1">
        <v>1</v>
      </c>
      <c r="Y17" s="1">
        <v>1</v>
      </c>
      <c r="Z17" s="1">
        <v>1</v>
      </c>
      <c r="AA17" s="1">
        <v>1</v>
      </c>
      <c r="AB17" s="1">
        <v>1</v>
      </c>
      <c r="AC17" s="9">
        <f t="shared" si="0"/>
        <v>100</v>
      </c>
      <c r="AD17" s="17">
        <f t="shared" si="1"/>
        <v>6</v>
      </c>
      <c r="AE17" s="16">
        <v>35</v>
      </c>
      <c r="AF17" s="1">
        <v>21</v>
      </c>
      <c r="AG17" s="10">
        <f t="shared" si="2"/>
        <v>56</v>
      </c>
      <c r="AH17" s="5">
        <v>27</v>
      </c>
      <c r="AI17" s="5">
        <v>38</v>
      </c>
      <c r="AJ17" s="10">
        <f t="shared" si="3"/>
        <v>65</v>
      </c>
      <c r="AK17" s="13">
        <f t="shared" si="4"/>
        <v>60.5</v>
      </c>
      <c r="AL17" s="22">
        <f t="shared" si="5"/>
        <v>21.779999999999998</v>
      </c>
      <c r="AM17" s="16">
        <v>50</v>
      </c>
      <c r="AN17" s="1">
        <v>0</v>
      </c>
      <c r="AO17" s="1">
        <v>70</v>
      </c>
      <c r="AP17" s="1">
        <v>80</v>
      </c>
      <c r="AQ17" s="1">
        <v>78</v>
      </c>
      <c r="AR17" s="1">
        <v>68</v>
      </c>
      <c r="AS17" s="1">
        <v>70</v>
      </c>
      <c r="AT17" s="1">
        <v>90</v>
      </c>
      <c r="AU17" s="1">
        <v>90</v>
      </c>
      <c r="AV17" s="11">
        <v>60</v>
      </c>
      <c r="AW17" s="12">
        <f t="shared" si="6"/>
        <v>65.599999999999994</v>
      </c>
      <c r="AX17" s="27">
        <f t="shared" si="7"/>
        <v>5.903999999999999</v>
      </c>
      <c r="AY17" s="31">
        <v>93</v>
      </c>
      <c r="AZ17" s="96">
        <f t="shared" si="8"/>
        <v>8.3699999999999992</v>
      </c>
      <c r="BA17" s="98">
        <v>15</v>
      </c>
      <c r="BB17" s="98">
        <v>21</v>
      </c>
      <c r="BC17" s="98">
        <f t="shared" si="9"/>
        <v>36</v>
      </c>
      <c r="BD17" s="101">
        <f t="shared" si="10"/>
        <v>14.4</v>
      </c>
      <c r="BE17" s="103">
        <f t="shared" si="11"/>
        <v>56.453999999999994</v>
      </c>
    </row>
    <row r="18" spans="1:57" ht="15.75" x14ac:dyDescent="0.25">
      <c r="A18" s="15" t="s">
        <v>13</v>
      </c>
      <c r="B18" s="16">
        <v>1</v>
      </c>
      <c r="C18" s="1">
        <v>1</v>
      </c>
      <c r="D18" s="1">
        <v>1</v>
      </c>
      <c r="E18" s="1">
        <v>1</v>
      </c>
      <c r="F18" s="1">
        <v>1</v>
      </c>
      <c r="G18" s="1">
        <v>1</v>
      </c>
      <c r="H18" s="1">
        <v>1</v>
      </c>
      <c r="I18" s="1">
        <v>1</v>
      </c>
      <c r="J18" s="1">
        <v>1</v>
      </c>
      <c r="K18" s="1">
        <v>1</v>
      </c>
      <c r="L18" s="1">
        <v>1</v>
      </c>
      <c r="M18" s="1">
        <v>1</v>
      </c>
      <c r="N18" s="1">
        <v>1</v>
      </c>
      <c r="O18" s="1">
        <v>1</v>
      </c>
      <c r="P18" s="1">
        <v>1</v>
      </c>
      <c r="Q18" s="1">
        <v>1</v>
      </c>
      <c r="R18" s="1">
        <v>1</v>
      </c>
      <c r="S18" s="1">
        <v>1</v>
      </c>
      <c r="T18" s="1">
        <v>0</v>
      </c>
      <c r="U18" s="1">
        <v>1</v>
      </c>
      <c r="V18" s="1">
        <v>1</v>
      </c>
      <c r="W18" s="1">
        <v>1</v>
      </c>
      <c r="X18" s="1">
        <v>1</v>
      </c>
      <c r="Y18" s="1">
        <v>1</v>
      </c>
      <c r="Z18" s="1">
        <v>0</v>
      </c>
      <c r="AA18" s="1">
        <v>1</v>
      </c>
      <c r="AB18" s="1">
        <v>0</v>
      </c>
      <c r="AC18" s="9">
        <f t="shared" si="0"/>
        <v>88.888888888888886</v>
      </c>
      <c r="AD18" s="17">
        <f t="shared" si="1"/>
        <v>5.333333333333333</v>
      </c>
      <c r="AE18" s="16">
        <v>15</v>
      </c>
      <c r="AF18" s="1">
        <v>15</v>
      </c>
      <c r="AG18" s="10">
        <f t="shared" si="2"/>
        <v>30</v>
      </c>
      <c r="AH18" s="5">
        <v>18</v>
      </c>
      <c r="AI18" s="5">
        <v>38</v>
      </c>
      <c r="AJ18" s="10">
        <f t="shared" si="3"/>
        <v>56</v>
      </c>
      <c r="AK18" s="13">
        <f t="shared" si="4"/>
        <v>43</v>
      </c>
      <c r="AL18" s="22">
        <f t="shared" si="5"/>
        <v>15.479999999999999</v>
      </c>
      <c r="AM18" s="16">
        <v>0</v>
      </c>
      <c r="AN18" s="1">
        <v>65</v>
      </c>
      <c r="AO18" s="1">
        <v>60</v>
      </c>
      <c r="AP18" s="1">
        <v>78</v>
      </c>
      <c r="AQ18" s="1">
        <v>65</v>
      </c>
      <c r="AR18" s="1">
        <v>70</v>
      </c>
      <c r="AS18" s="1">
        <v>70</v>
      </c>
      <c r="AT18" s="1">
        <v>0</v>
      </c>
      <c r="AU18" s="1">
        <v>0</v>
      </c>
      <c r="AV18" s="11">
        <v>60</v>
      </c>
      <c r="AW18" s="12">
        <f t="shared" si="6"/>
        <v>46.8</v>
      </c>
      <c r="AX18" s="27">
        <f t="shared" si="7"/>
        <v>4.2119999999999997</v>
      </c>
      <c r="AY18" s="31">
        <v>83</v>
      </c>
      <c r="AZ18" s="96">
        <f t="shared" si="8"/>
        <v>7.47</v>
      </c>
      <c r="BA18" s="98">
        <v>19</v>
      </c>
      <c r="BB18" s="98">
        <v>42</v>
      </c>
      <c r="BC18" s="98">
        <f t="shared" si="9"/>
        <v>61</v>
      </c>
      <c r="BD18" s="101">
        <f t="shared" si="10"/>
        <v>24.400000000000002</v>
      </c>
      <c r="BE18" s="103">
        <f t="shared" si="11"/>
        <v>56.895333333333333</v>
      </c>
    </row>
    <row r="19" spans="1:57" ht="15.75" x14ac:dyDescent="0.25">
      <c r="A19" s="15" t="s">
        <v>14</v>
      </c>
      <c r="B19" s="16">
        <v>1</v>
      </c>
      <c r="C19" s="1">
        <v>1</v>
      </c>
      <c r="D19" s="1">
        <v>1</v>
      </c>
      <c r="E19" s="1">
        <v>1</v>
      </c>
      <c r="F19" s="1">
        <v>1</v>
      </c>
      <c r="G19" s="1">
        <v>1</v>
      </c>
      <c r="H19" s="1">
        <v>1</v>
      </c>
      <c r="I19" s="1">
        <v>1</v>
      </c>
      <c r="J19" s="1">
        <v>1</v>
      </c>
      <c r="K19" s="1">
        <v>1</v>
      </c>
      <c r="L19" s="1">
        <v>0</v>
      </c>
      <c r="M19" s="1">
        <v>1</v>
      </c>
      <c r="N19" s="1">
        <v>1</v>
      </c>
      <c r="O19" s="1">
        <v>1</v>
      </c>
      <c r="P19" s="1">
        <v>1</v>
      </c>
      <c r="Q19" s="1">
        <v>1</v>
      </c>
      <c r="R19" s="1">
        <v>0</v>
      </c>
      <c r="S19" s="1">
        <v>1</v>
      </c>
      <c r="T19" s="1">
        <v>1</v>
      </c>
      <c r="U19" s="1">
        <v>0</v>
      </c>
      <c r="V19" s="1">
        <v>1</v>
      </c>
      <c r="W19" s="1">
        <v>1</v>
      </c>
      <c r="X19" s="1">
        <v>1</v>
      </c>
      <c r="Y19" s="1">
        <v>0</v>
      </c>
      <c r="Z19" s="1">
        <v>0</v>
      </c>
      <c r="AA19" s="1">
        <v>0</v>
      </c>
      <c r="AB19" s="1">
        <v>1</v>
      </c>
      <c r="AC19" s="9">
        <f t="shared" si="0"/>
        <v>77.777777777777786</v>
      </c>
      <c r="AD19" s="17">
        <f t="shared" si="1"/>
        <v>4.666666666666667</v>
      </c>
      <c r="AE19" s="16">
        <v>25</v>
      </c>
      <c r="AF19" s="1">
        <v>20</v>
      </c>
      <c r="AG19" s="10">
        <f t="shared" si="2"/>
        <v>45</v>
      </c>
      <c r="AH19" s="5">
        <v>11</v>
      </c>
      <c r="AI19" s="5">
        <v>30</v>
      </c>
      <c r="AJ19" s="10">
        <f t="shared" si="3"/>
        <v>41</v>
      </c>
      <c r="AK19" s="13">
        <f t="shared" si="4"/>
        <v>43</v>
      </c>
      <c r="AL19" s="22">
        <f t="shared" si="5"/>
        <v>15.479999999999999</v>
      </c>
      <c r="AM19" s="16">
        <v>0</v>
      </c>
      <c r="AN19" s="1">
        <v>0</v>
      </c>
      <c r="AO19" s="1">
        <v>55</v>
      </c>
      <c r="AP19" s="1">
        <v>75</v>
      </c>
      <c r="AQ19" s="1">
        <v>65</v>
      </c>
      <c r="AR19" s="1">
        <v>0</v>
      </c>
      <c r="AS19" s="1">
        <v>70</v>
      </c>
      <c r="AT19" s="1">
        <v>0</v>
      </c>
      <c r="AU19" s="1">
        <v>0</v>
      </c>
      <c r="AV19" s="11">
        <v>0</v>
      </c>
      <c r="AW19" s="12">
        <f t="shared" si="6"/>
        <v>26.5</v>
      </c>
      <c r="AX19" s="27">
        <f t="shared" si="7"/>
        <v>2.3849999999999998</v>
      </c>
      <c r="AY19" s="31">
        <v>32</v>
      </c>
      <c r="AZ19" s="96">
        <f t="shared" si="8"/>
        <v>2.88</v>
      </c>
      <c r="BA19" s="98">
        <v>15</v>
      </c>
      <c r="BB19" s="98">
        <v>21</v>
      </c>
      <c r="BC19" s="98">
        <f t="shared" si="9"/>
        <v>36</v>
      </c>
      <c r="BD19" s="101">
        <f t="shared" si="10"/>
        <v>14.4</v>
      </c>
      <c r="BE19" s="102">
        <f t="shared" si="11"/>
        <v>39.81166666666666</v>
      </c>
    </row>
    <row r="20" spans="1:57" ht="15.75" x14ac:dyDescent="0.25">
      <c r="A20" s="15" t="s">
        <v>15</v>
      </c>
      <c r="B20" s="16">
        <v>1</v>
      </c>
      <c r="C20" s="1">
        <v>1</v>
      </c>
      <c r="D20" s="1">
        <v>1</v>
      </c>
      <c r="E20" s="1">
        <v>1</v>
      </c>
      <c r="F20" s="1">
        <v>1</v>
      </c>
      <c r="G20" s="1">
        <v>1</v>
      </c>
      <c r="H20" s="1">
        <v>1</v>
      </c>
      <c r="I20" s="1">
        <v>1</v>
      </c>
      <c r="J20" s="1">
        <v>1</v>
      </c>
      <c r="K20" s="1">
        <v>1</v>
      </c>
      <c r="L20" s="1">
        <v>1</v>
      </c>
      <c r="M20" s="1">
        <v>1</v>
      </c>
      <c r="N20" s="1">
        <v>1</v>
      </c>
      <c r="O20" s="1">
        <v>1</v>
      </c>
      <c r="P20" s="1">
        <v>1</v>
      </c>
      <c r="Q20" s="1">
        <v>1</v>
      </c>
      <c r="R20" s="1">
        <v>1</v>
      </c>
      <c r="S20" s="1">
        <v>0</v>
      </c>
      <c r="T20" s="1">
        <v>1</v>
      </c>
      <c r="U20" s="1">
        <v>1</v>
      </c>
      <c r="V20" s="1">
        <v>1</v>
      </c>
      <c r="W20" s="1">
        <v>1</v>
      </c>
      <c r="X20" s="1">
        <v>0</v>
      </c>
      <c r="Y20" s="1">
        <v>0</v>
      </c>
      <c r="Z20" s="1">
        <v>1</v>
      </c>
      <c r="AA20" s="1">
        <v>1</v>
      </c>
      <c r="AB20" s="1">
        <v>1</v>
      </c>
      <c r="AC20" s="9">
        <f t="shared" si="0"/>
        <v>88.888888888888886</v>
      </c>
      <c r="AD20" s="17">
        <f t="shared" si="1"/>
        <v>5.333333333333333</v>
      </c>
      <c r="AE20" s="16">
        <v>25</v>
      </c>
      <c r="AF20" s="1">
        <v>20</v>
      </c>
      <c r="AG20" s="10">
        <f t="shared" si="2"/>
        <v>45</v>
      </c>
      <c r="AH20" s="5">
        <v>10</v>
      </c>
      <c r="AI20" s="5">
        <v>15</v>
      </c>
      <c r="AJ20" s="10">
        <f t="shared" si="3"/>
        <v>25</v>
      </c>
      <c r="AK20" s="13">
        <f t="shared" si="4"/>
        <v>35</v>
      </c>
      <c r="AL20" s="22">
        <f t="shared" si="5"/>
        <v>12.6</v>
      </c>
      <c r="AM20" s="16">
        <v>0</v>
      </c>
      <c r="AN20" s="1">
        <v>70</v>
      </c>
      <c r="AO20" s="1">
        <v>40</v>
      </c>
      <c r="AP20" s="1">
        <v>70</v>
      </c>
      <c r="AQ20" s="1">
        <v>65</v>
      </c>
      <c r="AR20" s="1">
        <v>68</v>
      </c>
      <c r="AS20" s="1">
        <v>48</v>
      </c>
      <c r="AT20" s="1">
        <v>100</v>
      </c>
      <c r="AU20" s="1">
        <v>100</v>
      </c>
      <c r="AV20" s="11">
        <v>60</v>
      </c>
      <c r="AW20" s="12">
        <f t="shared" si="6"/>
        <v>62.1</v>
      </c>
      <c r="AX20" s="27">
        <f t="shared" si="7"/>
        <v>5.5889999999999995</v>
      </c>
      <c r="AY20" s="31">
        <v>74</v>
      </c>
      <c r="AZ20" s="96">
        <f t="shared" si="8"/>
        <v>6.66</v>
      </c>
      <c r="BA20" s="98">
        <v>17</v>
      </c>
      <c r="BB20" s="98">
        <v>25</v>
      </c>
      <c r="BC20" s="98">
        <f t="shared" si="9"/>
        <v>42</v>
      </c>
      <c r="BD20" s="101">
        <f t="shared" si="10"/>
        <v>16.8</v>
      </c>
      <c r="BE20" s="102">
        <f t="shared" si="11"/>
        <v>46.982333333333337</v>
      </c>
    </row>
    <row r="21" spans="1:57" ht="15.75" x14ac:dyDescent="0.25">
      <c r="A21" s="15" t="s">
        <v>16</v>
      </c>
      <c r="B21" s="16">
        <v>0</v>
      </c>
      <c r="C21" s="1">
        <v>1</v>
      </c>
      <c r="D21" s="1">
        <v>1</v>
      </c>
      <c r="E21" s="1">
        <v>1</v>
      </c>
      <c r="F21" s="1">
        <v>1</v>
      </c>
      <c r="G21" s="1">
        <v>1</v>
      </c>
      <c r="H21" s="1">
        <v>1</v>
      </c>
      <c r="I21" s="1">
        <v>1</v>
      </c>
      <c r="J21" s="1">
        <v>1</v>
      </c>
      <c r="K21" s="1">
        <v>1</v>
      </c>
      <c r="L21" s="1">
        <v>1</v>
      </c>
      <c r="M21" s="1">
        <v>1</v>
      </c>
      <c r="N21" s="1">
        <v>1</v>
      </c>
      <c r="O21" s="1">
        <v>0</v>
      </c>
      <c r="P21" s="1">
        <v>1</v>
      </c>
      <c r="Q21" s="1">
        <v>1</v>
      </c>
      <c r="R21" s="1">
        <v>1</v>
      </c>
      <c r="S21" s="1">
        <v>1</v>
      </c>
      <c r="T21" s="1">
        <v>1</v>
      </c>
      <c r="U21" s="1">
        <v>1</v>
      </c>
      <c r="V21" s="1">
        <v>1</v>
      </c>
      <c r="W21" s="1">
        <v>1</v>
      </c>
      <c r="X21" s="1">
        <v>0</v>
      </c>
      <c r="Y21" s="1">
        <v>1</v>
      </c>
      <c r="Z21" s="1">
        <v>1</v>
      </c>
      <c r="AA21" s="1">
        <v>1</v>
      </c>
      <c r="AB21" s="1">
        <v>1</v>
      </c>
      <c r="AC21" s="9">
        <f t="shared" si="0"/>
        <v>88.888888888888886</v>
      </c>
      <c r="AD21" s="17">
        <f t="shared" si="1"/>
        <v>5.333333333333333</v>
      </c>
      <c r="AE21" s="16">
        <v>30</v>
      </c>
      <c r="AF21" s="1">
        <v>28</v>
      </c>
      <c r="AG21" s="10">
        <f t="shared" si="2"/>
        <v>58</v>
      </c>
      <c r="AH21" s="5">
        <v>23</v>
      </c>
      <c r="AI21" s="5">
        <v>18</v>
      </c>
      <c r="AJ21" s="10">
        <f t="shared" si="3"/>
        <v>41</v>
      </c>
      <c r="AK21" s="13">
        <f t="shared" si="4"/>
        <v>49.5</v>
      </c>
      <c r="AL21" s="22">
        <f t="shared" si="5"/>
        <v>17.82</v>
      </c>
      <c r="AM21" s="16">
        <v>35</v>
      </c>
      <c r="AN21" s="1">
        <v>80</v>
      </c>
      <c r="AO21" s="1">
        <v>58</v>
      </c>
      <c r="AP21" s="1">
        <v>78</v>
      </c>
      <c r="AQ21" s="1">
        <v>78</v>
      </c>
      <c r="AR21" s="1">
        <v>0</v>
      </c>
      <c r="AS21" s="1">
        <v>48</v>
      </c>
      <c r="AT21" s="1">
        <v>90</v>
      </c>
      <c r="AU21" s="1">
        <v>90</v>
      </c>
      <c r="AV21" s="11">
        <v>60</v>
      </c>
      <c r="AW21" s="12">
        <f t="shared" si="6"/>
        <v>61.7</v>
      </c>
      <c r="AX21" s="27">
        <f t="shared" si="7"/>
        <v>5.5529999999999999</v>
      </c>
      <c r="AY21" s="31">
        <v>85</v>
      </c>
      <c r="AZ21" s="96">
        <f t="shared" si="8"/>
        <v>7.6499999999999995</v>
      </c>
      <c r="BA21" s="98">
        <v>17</v>
      </c>
      <c r="BB21" s="98">
        <v>21</v>
      </c>
      <c r="BC21" s="98">
        <f t="shared" si="9"/>
        <v>38</v>
      </c>
      <c r="BD21" s="101">
        <f t="shared" si="10"/>
        <v>15.200000000000001</v>
      </c>
      <c r="BE21" s="103">
        <f t="shared" si="11"/>
        <v>51.556333333333335</v>
      </c>
    </row>
    <row r="22" spans="1:57" ht="15.75" x14ac:dyDescent="0.25">
      <c r="A22" s="15" t="s">
        <v>17</v>
      </c>
      <c r="B22" s="16">
        <v>1</v>
      </c>
      <c r="C22" s="1">
        <v>1</v>
      </c>
      <c r="D22" s="1">
        <v>1</v>
      </c>
      <c r="E22" s="1">
        <v>1</v>
      </c>
      <c r="F22" s="1">
        <v>1</v>
      </c>
      <c r="G22" s="1">
        <v>1</v>
      </c>
      <c r="H22" s="1">
        <v>0</v>
      </c>
      <c r="I22" s="1">
        <v>1</v>
      </c>
      <c r="J22" s="1">
        <v>1</v>
      </c>
      <c r="K22" s="1">
        <v>1</v>
      </c>
      <c r="L22" s="1">
        <v>1</v>
      </c>
      <c r="M22" s="1">
        <v>1</v>
      </c>
      <c r="N22" s="1">
        <v>1</v>
      </c>
      <c r="O22" s="1">
        <v>1</v>
      </c>
      <c r="P22" s="1">
        <v>1</v>
      </c>
      <c r="Q22" s="1">
        <v>1</v>
      </c>
      <c r="R22" s="1">
        <v>1</v>
      </c>
      <c r="S22" s="1">
        <v>1</v>
      </c>
      <c r="T22" s="1">
        <v>1</v>
      </c>
      <c r="U22" s="1">
        <v>1</v>
      </c>
      <c r="V22" s="1">
        <v>1</v>
      </c>
      <c r="W22" s="1">
        <v>1</v>
      </c>
      <c r="X22" s="1">
        <v>1</v>
      </c>
      <c r="Y22" s="1">
        <v>1</v>
      </c>
      <c r="Z22" s="1">
        <v>1</v>
      </c>
      <c r="AA22" s="1">
        <v>1</v>
      </c>
      <c r="AB22" s="1">
        <v>1</v>
      </c>
      <c r="AC22" s="9">
        <f t="shared" si="0"/>
        <v>96.296296296296291</v>
      </c>
      <c r="AD22" s="17">
        <f t="shared" si="1"/>
        <v>5.7777777777777768</v>
      </c>
      <c r="AE22" s="16">
        <v>30</v>
      </c>
      <c r="AF22" s="1">
        <v>27</v>
      </c>
      <c r="AG22" s="10">
        <f t="shared" si="2"/>
        <v>57</v>
      </c>
      <c r="AH22" s="5">
        <v>20</v>
      </c>
      <c r="AI22" s="5">
        <v>30</v>
      </c>
      <c r="AJ22" s="10">
        <f t="shared" si="3"/>
        <v>50</v>
      </c>
      <c r="AK22" s="13">
        <f t="shared" si="4"/>
        <v>53.5</v>
      </c>
      <c r="AL22" s="22">
        <f t="shared" si="5"/>
        <v>19.259999999999998</v>
      </c>
      <c r="AM22" s="16">
        <v>80</v>
      </c>
      <c r="AN22" s="1">
        <v>70</v>
      </c>
      <c r="AO22" s="1">
        <v>70</v>
      </c>
      <c r="AP22" s="1">
        <v>70</v>
      </c>
      <c r="AQ22" s="1">
        <v>65</v>
      </c>
      <c r="AR22" s="1">
        <v>63</v>
      </c>
      <c r="AS22" s="1">
        <v>48</v>
      </c>
      <c r="AT22" s="1">
        <v>90</v>
      </c>
      <c r="AU22" s="1">
        <v>90</v>
      </c>
      <c r="AV22" s="11">
        <v>80</v>
      </c>
      <c r="AW22" s="12">
        <f t="shared" si="6"/>
        <v>72.599999999999994</v>
      </c>
      <c r="AX22" s="27">
        <f t="shared" si="7"/>
        <v>6.5339999999999989</v>
      </c>
      <c r="AY22" s="31">
        <v>67</v>
      </c>
      <c r="AZ22" s="96">
        <f t="shared" si="8"/>
        <v>6.0299999999999994</v>
      </c>
      <c r="BA22" s="98">
        <v>24</v>
      </c>
      <c r="BB22" s="98">
        <v>63</v>
      </c>
      <c r="BC22" s="98">
        <f t="shared" si="9"/>
        <v>87</v>
      </c>
      <c r="BD22" s="101">
        <f t="shared" si="10"/>
        <v>34.800000000000004</v>
      </c>
      <c r="BE22" s="103">
        <f t="shared" si="11"/>
        <v>72.401777777777767</v>
      </c>
    </row>
    <row r="23" spans="1:57" ht="15.75" x14ac:dyDescent="0.25">
      <c r="A23" s="15" t="s">
        <v>18</v>
      </c>
      <c r="B23" s="16">
        <v>0</v>
      </c>
      <c r="C23" s="1">
        <v>0</v>
      </c>
      <c r="D23" s="1">
        <v>1</v>
      </c>
      <c r="E23" s="1">
        <v>1</v>
      </c>
      <c r="F23" s="1">
        <v>1</v>
      </c>
      <c r="G23" s="1">
        <v>1</v>
      </c>
      <c r="H23" s="1">
        <v>0</v>
      </c>
      <c r="I23" s="1">
        <v>1</v>
      </c>
      <c r="J23" s="1">
        <v>1</v>
      </c>
      <c r="K23" s="1">
        <v>0</v>
      </c>
      <c r="L23" s="1">
        <v>0</v>
      </c>
      <c r="M23" s="1">
        <v>1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9">
        <f t="shared" si="0"/>
        <v>25.925925925925924</v>
      </c>
      <c r="AD23" s="17">
        <f t="shared" si="1"/>
        <v>1.5555555555555554</v>
      </c>
      <c r="AE23" s="16">
        <v>15</v>
      </c>
      <c r="AF23" s="1">
        <v>2</v>
      </c>
      <c r="AG23" s="10">
        <f t="shared" si="2"/>
        <v>17</v>
      </c>
      <c r="AH23" s="5">
        <v>0</v>
      </c>
      <c r="AI23" s="5">
        <v>0</v>
      </c>
      <c r="AJ23" s="10">
        <f t="shared" si="3"/>
        <v>0</v>
      </c>
      <c r="AK23" s="13">
        <f t="shared" si="4"/>
        <v>8.5</v>
      </c>
      <c r="AL23" s="22">
        <f t="shared" si="5"/>
        <v>3.06</v>
      </c>
      <c r="AM23" s="16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48</v>
      </c>
      <c r="AT23" s="1">
        <v>0</v>
      </c>
      <c r="AU23" s="1">
        <v>0</v>
      </c>
      <c r="AV23" s="11">
        <v>0</v>
      </c>
      <c r="AW23" s="12">
        <f t="shared" si="6"/>
        <v>4.8</v>
      </c>
      <c r="AX23" s="27">
        <f t="shared" si="7"/>
        <v>0.432</v>
      </c>
      <c r="AY23" s="31">
        <v>0</v>
      </c>
      <c r="AZ23" s="96">
        <f t="shared" si="8"/>
        <v>0</v>
      </c>
      <c r="BA23" s="98">
        <v>0</v>
      </c>
      <c r="BB23" s="98">
        <v>0</v>
      </c>
      <c r="BC23" s="98">
        <f t="shared" si="9"/>
        <v>0</v>
      </c>
      <c r="BD23" s="101">
        <f t="shared" si="10"/>
        <v>0</v>
      </c>
      <c r="BE23" s="102">
        <f t="shared" si="11"/>
        <v>5.0475555555555554</v>
      </c>
    </row>
    <row r="24" spans="1:57" ht="15.75" x14ac:dyDescent="0.25">
      <c r="A24" s="15" t="s">
        <v>19</v>
      </c>
      <c r="B24" s="16">
        <v>1</v>
      </c>
      <c r="C24" s="1">
        <v>1</v>
      </c>
      <c r="D24" s="1">
        <v>1</v>
      </c>
      <c r="E24" s="1">
        <v>1</v>
      </c>
      <c r="F24" s="1">
        <v>1</v>
      </c>
      <c r="G24" s="1">
        <v>1</v>
      </c>
      <c r="H24" s="1">
        <v>1</v>
      </c>
      <c r="I24" s="1">
        <v>1</v>
      </c>
      <c r="J24" s="1">
        <v>1</v>
      </c>
      <c r="K24" s="1">
        <v>1</v>
      </c>
      <c r="L24" s="1">
        <v>1</v>
      </c>
      <c r="M24" s="1">
        <v>1</v>
      </c>
      <c r="N24" s="1">
        <v>1</v>
      </c>
      <c r="O24" s="1">
        <v>1</v>
      </c>
      <c r="P24" s="1">
        <v>1</v>
      </c>
      <c r="Q24" s="1">
        <v>1</v>
      </c>
      <c r="R24" s="1">
        <v>1</v>
      </c>
      <c r="S24" s="1">
        <v>1</v>
      </c>
      <c r="T24" s="1">
        <v>1</v>
      </c>
      <c r="U24" s="1">
        <v>1</v>
      </c>
      <c r="V24" s="1">
        <v>1</v>
      </c>
      <c r="W24" s="1">
        <v>1</v>
      </c>
      <c r="X24" s="1">
        <v>1</v>
      </c>
      <c r="Y24" s="1">
        <v>1</v>
      </c>
      <c r="Z24" s="1">
        <v>1</v>
      </c>
      <c r="AA24" s="1">
        <v>1</v>
      </c>
      <c r="AB24" s="1">
        <v>1</v>
      </c>
      <c r="AC24" s="9">
        <f t="shared" si="0"/>
        <v>100</v>
      </c>
      <c r="AD24" s="17">
        <f t="shared" si="1"/>
        <v>6</v>
      </c>
      <c r="AE24" s="16">
        <v>5</v>
      </c>
      <c r="AF24" s="1">
        <v>21</v>
      </c>
      <c r="AG24" s="10">
        <f t="shared" si="2"/>
        <v>26</v>
      </c>
      <c r="AH24" s="5">
        <v>15</v>
      </c>
      <c r="AI24" s="5">
        <v>18</v>
      </c>
      <c r="AJ24" s="10">
        <f t="shared" si="3"/>
        <v>33</v>
      </c>
      <c r="AK24" s="13">
        <f t="shared" si="4"/>
        <v>29.5</v>
      </c>
      <c r="AL24" s="22">
        <f t="shared" si="5"/>
        <v>10.62</v>
      </c>
      <c r="AM24" s="16">
        <v>0</v>
      </c>
      <c r="AN24" s="1">
        <v>65</v>
      </c>
      <c r="AO24" s="1">
        <v>58</v>
      </c>
      <c r="AP24" s="1">
        <v>75</v>
      </c>
      <c r="AQ24" s="1">
        <v>68</v>
      </c>
      <c r="AR24" s="1">
        <v>50</v>
      </c>
      <c r="AS24" s="1">
        <v>48</v>
      </c>
      <c r="AT24" s="1">
        <v>90</v>
      </c>
      <c r="AU24" s="1">
        <v>90</v>
      </c>
      <c r="AV24" s="11">
        <v>60</v>
      </c>
      <c r="AW24" s="12">
        <f t="shared" si="6"/>
        <v>60.4</v>
      </c>
      <c r="AX24" s="27">
        <f t="shared" si="7"/>
        <v>5.4359999999999999</v>
      </c>
      <c r="AY24" s="31">
        <v>53</v>
      </c>
      <c r="AZ24" s="96">
        <f t="shared" si="8"/>
        <v>4.7699999999999996</v>
      </c>
      <c r="BA24" s="98">
        <v>14</v>
      </c>
      <c r="BB24" s="98">
        <v>21</v>
      </c>
      <c r="BC24" s="98">
        <f t="shared" si="9"/>
        <v>35</v>
      </c>
      <c r="BD24" s="101">
        <f t="shared" si="10"/>
        <v>14</v>
      </c>
      <c r="BE24" s="102">
        <f t="shared" si="11"/>
        <v>40.826000000000001</v>
      </c>
    </row>
    <row r="25" spans="1:57" ht="15.75" x14ac:dyDescent="0.25">
      <c r="A25" s="15" t="s">
        <v>20</v>
      </c>
      <c r="B25" s="16">
        <v>1</v>
      </c>
      <c r="C25" s="1">
        <v>1</v>
      </c>
      <c r="D25" s="1">
        <v>1</v>
      </c>
      <c r="E25" s="1">
        <v>1</v>
      </c>
      <c r="F25" s="1">
        <v>1</v>
      </c>
      <c r="G25" s="1">
        <v>1</v>
      </c>
      <c r="H25" s="1">
        <v>1</v>
      </c>
      <c r="I25" s="1">
        <v>1</v>
      </c>
      <c r="J25" s="1">
        <v>1</v>
      </c>
      <c r="K25" s="1">
        <v>1</v>
      </c>
      <c r="L25" s="1">
        <v>1</v>
      </c>
      <c r="M25" s="1">
        <v>1</v>
      </c>
      <c r="N25" s="1">
        <v>1</v>
      </c>
      <c r="O25" s="1">
        <v>1</v>
      </c>
      <c r="P25" s="1">
        <v>1</v>
      </c>
      <c r="Q25" s="1">
        <v>1</v>
      </c>
      <c r="R25" s="1">
        <v>1</v>
      </c>
      <c r="S25" s="1">
        <v>1</v>
      </c>
      <c r="T25" s="1">
        <v>1</v>
      </c>
      <c r="U25" s="1">
        <v>1</v>
      </c>
      <c r="V25" s="1">
        <v>1</v>
      </c>
      <c r="W25" s="1">
        <v>1</v>
      </c>
      <c r="X25" s="1">
        <v>1</v>
      </c>
      <c r="Y25" s="1">
        <v>1</v>
      </c>
      <c r="Z25" s="1">
        <v>1</v>
      </c>
      <c r="AA25" s="1">
        <v>1</v>
      </c>
      <c r="AB25" s="1">
        <v>1</v>
      </c>
      <c r="AC25" s="9">
        <f t="shared" si="0"/>
        <v>100</v>
      </c>
      <c r="AD25" s="17">
        <f t="shared" si="1"/>
        <v>6</v>
      </c>
      <c r="AE25" s="16">
        <v>25</v>
      </c>
      <c r="AF25" s="1">
        <v>26</v>
      </c>
      <c r="AG25" s="10">
        <f t="shared" si="2"/>
        <v>51</v>
      </c>
      <c r="AH25" s="5">
        <v>15</v>
      </c>
      <c r="AI25" s="5">
        <v>30</v>
      </c>
      <c r="AJ25" s="10">
        <f t="shared" si="3"/>
        <v>45</v>
      </c>
      <c r="AK25" s="13">
        <f t="shared" si="4"/>
        <v>48</v>
      </c>
      <c r="AL25" s="22">
        <f t="shared" si="5"/>
        <v>17.28</v>
      </c>
      <c r="AM25" s="16">
        <v>90</v>
      </c>
      <c r="AN25" s="1">
        <v>70</v>
      </c>
      <c r="AO25" s="1">
        <v>60</v>
      </c>
      <c r="AP25" s="1">
        <v>80</v>
      </c>
      <c r="AQ25" s="1">
        <v>70</v>
      </c>
      <c r="AR25" s="1">
        <v>68</v>
      </c>
      <c r="AS25" s="1">
        <v>60</v>
      </c>
      <c r="AT25" s="1">
        <v>100</v>
      </c>
      <c r="AU25" s="1">
        <v>100</v>
      </c>
      <c r="AV25" s="11">
        <v>100</v>
      </c>
      <c r="AW25" s="12">
        <f t="shared" si="6"/>
        <v>79.8</v>
      </c>
      <c r="AX25" s="27">
        <f t="shared" si="7"/>
        <v>7.1819999999999995</v>
      </c>
      <c r="AY25" s="31">
        <v>100</v>
      </c>
      <c r="AZ25" s="96">
        <f t="shared" si="8"/>
        <v>9</v>
      </c>
      <c r="BA25" s="98">
        <v>14</v>
      </c>
      <c r="BB25" s="98">
        <v>25</v>
      </c>
      <c r="BC25" s="98">
        <f t="shared" si="9"/>
        <v>39</v>
      </c>
      <c r="BD25" s="101">
        <f t="shared" si="10"/>
        <v>15.600000000000001</v>
      </c>
      <c r="BE25" s="103">
        <f t="shared" si="11"/>
        <v>55.061999999999998</v>
      </c>
    </row>
    <row r="26" spans="1:57" ht="15.75" x14ac:dyDescent="0.25">
      <c r="A26" s="15" t="s">
        <v>21</v>
      </c>
      <c r="B26" s="16">
        <v>1</v>
      </c>
      <c r="C26" s="1">
        <v>1</v>
      </c>
      <c r="D26" s="1">
        <v>1</v>
      </c>
      <c r="E26" s="1">
        <v>1</v>
      </c>
      <c r="F26" s="1">
        <v>1</v>
      </c>
      <c r="G26" s="1">
        <v>1</v>
      </c>
      <c r="H26" s="1">
        <v>0</v>
      </c>
      <c r="I26" s="1">
        <v>0</v>
      </c>
      <c r="J26" s="1">
        <v>1</v>
      </c>
      <c r="K26" s="1">
        <v>1</v>
      </c>
      <c r="L26" s="1">
        <v>1</v>
      </c>
      <c r="M26" s="1">
        <v>1</v>
      </c>
      <c r="N26" s="1">
        <v>1</v>
      </c>
      <c r="O26" s="1">
        <v>0</v>
      </c>
      <c r="P26" s="1">
        <v>1</v>
      </c>
      <c r="Q26" s="1">
        <v>1</v>
      </c>
      <c r="R26" s="1">
        <v>1</v>
      </c>
      <c r="S26" s="4">
        <v>1</v>
      </c>
      <c r="T26" s="1">
        <v>1</v>
      </c>
      <c r="U26" s="1">
        <v>1</v>
      </c>
      <c r="V26" s="1">
        <v>1</v>
      </c>
      <c r="W26" s="1">
        <v>1</v>
      </c>
      <c r="X26" s="1">
        <v>1</v>
      </c>
      <c r="Y26" s="1">
        <v>1</v>
      </c>
      <c r="Z26" s="1">
        <v>1</v>
      </c>
      <c r="AA26" s="1">
        <v>1</v>
      </c>
      <c r="AB26" s="1">
        <v>1</v>
      </c>
      <c r="AC26" s="9">
        <f t="shared" si="0"/>
        <v>88.888888888888886</v>
      </c>
      <c r="AD26" s="17">
        <f t="shared" si="1"/>
        <v>5.333333333333333</v>
      </c>
      <c r="AE26" s="16">
        <v>20</v>
      </c>
      <c r="AF26" s="1">
        <v>25</v>
      </c>
      <c r="AG26" s="10">
        <f t="shared" si="2"/>
        <v>45</v>
      </c>
      <c r="AH26" s="5">
        <v>17</v>
      </c>
      <c r="AI26" s="5">
        <v>20</v>
      </c>
      <c r="AJ26" s="10">
        <f t="shared" si="3"/>
        <v>37</v>
      </c>
      <c r="AK26" s="13">
        <f t="shared" si="4"/>
        <v>41</v>
      </c>
      <c r="AL26" s="22">
        <f t="shared" si="5"/>
        <v>14.76</v>
      </c>
      <c r="AM26" s="16">
        <v>0</v>
      </c>
      <c r="AN26" s="1">
        <v>60</v>
      </c>
      <c r="AO26" s="1">
        <v>50</v>
      </c>
      <c r="AP26" s="1">
        <v>70</v>
      </c>
      <c r="AQ26" s="1">
        <v>65</v>
      </c>
      <c r="AR26" s="1">
        <v>0</v>
      </c>
      <c r="AS26" s="1">
        <v>0</v>
      </c>
      <c r="AT26" s="1">
        <v>90</v>
      </c>
      <c r="AU26" s="1">
        <v>90</v>
      </c>
      <c r="AV26" s="11">
        <v>60</v>
      </c>
      <c r="AW26" s="12">
        <f t="shared" si="6"/>
        <v>48.5</v>
      </c>
      <c r="AX26" s="27">
        <f t="shared" si="7"/>
        <v>4.3650000000000002</v>
      </c>
      <c r="AY26" s="31">
        <v>86</v>
      </c>
      <c r="AZ26" s="96">
        <f t="shared" si="8"/>
        <v>7.7399999999999993</v>
      </c>
      <c r="BA26" s="98">
        <v>21</v>
      </c>
      <c r="BB26" s="98">
        <v>25</v>
      </c>
      <c r="BC26" s="98">
        <f t="shared" si="9"/>
        <v>46</v>
      </c>
      <c r="BD26" s="101">
        <f t="shared" si="10"/>
        <v>18.400000000000002</v>
      </c>
      <c r="BE26" s="103">
        <f t="shared" si="11"/>
        <v>50.598333333333336</v>
      </c>
    </row>
    <row r="27" spans="1:57" ht="15.75" x14ac:dyDescent="0.25">
      <c r="A27" s="15" t="s">
        <v>22</v>
      </c>
      <c r="B27" s="16">
        <v>1</v>
      </c>
      <c r="C27" s="1">
        <v>1</v>
      </c>
      <c r="D27" s="1">
        <v>1</v>
      </c>
      <c r="E27" s="1">
        <v>1</v>
      </c>
      <c r="F27" s="1">
        <v>1</v>
      </c>
      <c r="G27" s="1">
        <v>1</v>
      </c>
      <c r="H27" s="1">
        <v>1</v>
      </c>
      <c r="I27" s="1">
        <v>1</v>
      </c>
      <c r="J27" s="1">
        <v>1</v>
      </c>
      <c r="K27" s="1">
        <v>0</v>
      </c>
      <c r="L27" s="1">
        <v>1</v>
      </c>
      <c r="M27" s="1">
        <v>1</v>
      </c>
      <c r="N27" s="1">
        <v>1</v>
      </c>
      <c r="O27" s="1">
        <v>1</v>
      </c>
      <c r="P27" s="1">
        <v>1</v>
      </c>
      <c r="Q27" s="1">
        <v>1</v>
      </c>
      <c r="R27" s="1">
        <v>1</v>
      </c>
      <c r="S27" s="1">
        <v>1</v>
      </c>
      <c r="T27" s="1">
        <v>1</v>
      </c>
      <c r="U27" s="1">
        <v>1</v>
      </c>
      <c r="V27" s="1">
        <v>1</v>
      </c>
      <c r="W27" s="1">
        <v>1</v>
      </c>
      <c r="X27" s="1">
        <v>1</v>
      </c>
      <c r="Y27" s="1">
        <v>1</v>
      </c>
      <c r="Z27" s="1">
        <v>1</v>
      </c>
      <c r="AA27" s="1">
        <v>0</v>
      </c>
      <c r="AB27" s="1">
        <v>1</v>
      </c>
      <c r="AC27" s="9">
        <f t="shared" si="0"/>
        <v>92.592592592592595</v>
      </c>
      <c r="AD27" s="17">
        <f t="shared" si="1"/>
        <v>5.5555555555555554</v>
      </c>
      <c r="AE27" s="16">
        <v>20</v>
      </c>
      <c r="AF27" s="1">
        <v>32</v>
      </c>
      <c r="AG27" s="10">
        <f t="shared" si="2"/>
        <v>52</v>
      </c>
      <c r="AH27" s="5">
        <v>21</v>
      </c>
      <c r="AI27" s="5">
        <v>15</v>
      </c>
      <c r="AJ27" s="10">
        <f t="shared" si="3"/>
        <v>36</v>
      </c>
      <c r="AK27" s="13">
        <f t="shared" si="4"/>
        <v>44</v>
      </c>
      <c r="AL27" s="22">
        <f t="shared" si="5"/>
        <v>15.84</v>
      </c>
      <c r="AM27" s="16">
        <v>65</v>
      </c>
      <c r="AN27" s="1">
        <v>68</v>
      </c>
      <c r="AO27" s="1">
        <v>50</v>
      </c>
      <c r="AP27" s="1">
        <v>70</v>
      </c>
      <c r="AQ27" s="1">
        <v>85</v>
      </c>
      <c r="AR27" s="1">
        <v>68</v>
      </c>
      <c r="AS27" s="1">
        <v>60</v>
      </c>
      <c r="AT27" s="1">
        <v>90</v>
      </c>
      <c r="AU27" s="1">
        <v>90</v>
      </c>
      <c r="AV27" s="11">
        <v>0</v>
      </c>
      <c r="AW27" s="12">
        <f t="shared" si="6"/>
        <v>64.599999999999994</v>
      </c>
      <c r="AX27" s="27">
        <f t="shared" si="7"/>
        <v>5.8139999999999992</v>
      </c>
      <c r="AY27" s="31">
        <v>77</v>
      </c>
      <c r="AZ27" s="96">
        <f t="shared" si="8"/>
        <v>6.93</v>
      </c>
      <c r="BA27" s="98">
        <v>21</v>
      </c>
      <c r="BB27" s="98">
        <v>25</v>
      </c>
      <c r="BC27" s="98">
        <f t="shared" si="9"/>
        <v>46</v>
      </c>
      <c r="BD27" s="101">
        <f t="shared" si="10"/>
        <v>18.400000000000002</v>
      </c>
      <c r="BE27" s="103">
        <f t="shared" si="11"/>
        <v>52.539555555555559</v>
      </c>
    </row>
    <row r="28" spans="1:57" ht="15.75" x14ac:dyDescent="0.25">
      <c r="A28" s="15" t="s">
        <v>23</v>
      </c>
      <c r="B28" s="16">
        <v>1</v>
      </c>
      <c r="C28" s="1">
        <v>1</v>
      </c>
      <c r="D28" s="1">
        <v>1</v>
      </c>
      <c r="E28" s="1">
        <v>1</v>
      </c>
      <c r="F28" s="1">
        <v>1</v>
      </c>
      <c r="G28" s="1">
        <v>1</v>
      </c>
      <c r="H28" s="1">
        <v>1</v>
      </c>
      <c r="I28" s="1">
        <v>1</v>
      </c>
      <c r="J28" s="1">
        <v>1</v>
      </c>
      <c r="K28" s="1">
        <v>1</v>
      </c>
      <c r="L28" s="1">
        <v>1</v>
      </c>
      <c r="M28" s="1">
        <v>1</v>
      </c>
      <c r="N28" s="1">
        <v>1</v>
      </c>
      <c r="O28" s="1">
        <v>1</v>
      </c>
      <c r="P28" s="1">
        <v>1</v>
      </c>
      <c r="Q28" s="1">
        <v>1</v>
      </c>
      <c r="R28" s="1">
        <v>1</v>
      </c>
      <c r="S28" s="1">
        <v>1</v>
      </c>
      <c r="T28" s="1">
        <v>1</v>
      </c>
      <c r="U28" s="1">
        <v>1</v>
      </c>
      <c r="V28" s="1">
        <v>1</v>
      </c>
      <c r="W28" s="1">
        <v>1</v>
      </c>
      <c r="X28" s="1">
        <v>1</v>
      </c>
      <c r="Y28" s="1">
        <v>1</v>
      </c>
      <c r="Z28" s="1">
        <v>1</v>
      </c>
      <c r="AA28" s="1">
        <v>1</v>
      </c>
      <c r="AB28" s="1">
        <v>1</v>
      </c>
      <c r="AC28" s="9">
        <f t="shared" si="0"/>
        <v>100</v>
      </c>
      <c r="AD28" s="17">
        <f t="shared" si="1"/>
        <v>6</v>
      </c>
      <c r="AE28" s="16">
        <v>20</v>
      </c>
      <c r="AF28" s="1">
        <v>29</v>
      </c>
      <c r="AG28" s="10">
        <f t="shared" si="2"/>
        <v>49</v>
      </c>
      <c r="AH28" s="5">
        <v>16</v>
      </c>
      <c r="AI28" s="5">
        <v>20</v>
      </c>
      <c r="AJ28" s="10">
        <f t="shared" si="3"/>
        <v>36</v>
      </c>
      <c r="AK28" s="13">
        <f t="shared" si="4"/>
        <v>42.5</v>
      </c>
      <c r="AL28" s="22">
        <f t="shared" si="5"/>
        <v>15.299999999999999</v>
      </c>
      <c r="AM28" s="16">
        <v>75</v>
      </c>
      <c r="AN28" s="1">
        <v>70</v>
      </c>
      <c r="AO28" s="1">
        <v>58</v>
      </c>
      <c r="AP28" s="1">
        <v>80</v>
      </c>
      <c r="AQ28" s="1">
        <v>70</v>
      </c>
      <c r="AR28" s="1">
        <v>75</v>
      </c>
      <c r="AS28" s="1">
        <v>60</v>
      </c>
      <c r="AT28" s="1">
        <v>90</v>
      </c>
      <c r="AU28" s="1">
        <v>90</v>
      </c>
      <c r="AV28" s="11">
        <v>60</v>
      </c>
      <c r="AW28" s="12">
        <f t="shared" si="6"/>
        <v>72.8</v>
      </c>
      <c r="AX28" s="27">
        <f t="shared" si="7"/>
        <v>6.5519999999999996</v>
      </c>
      <c r="AY28" s="31">
        <v>90</v>
      </c>
      <c r="AZ28" s="96">
        <f t="shared" si="8"/>
        <v>8.1</v>
      </c>
      <c r="BA28" s="98">
        <v>25</v>
      </c>
      <c r="BB28" s="98">
        <v>25</v>
      </c>
      <c r="BC28" s="98">
        <f t="shared" si="9"/>
        <v>50</v>
      </c>
      <c r="BD28" s="101">
        <f t="shared" si="10"/>
        <v>20</v>
      </c>
      <c r="BE28" s="103">
        <f t="shared" si="11"/>
        <v>55.951999999999998</v>
      </c>
    </row>
    <row r="29" spans="1:57" ht="15.75" x14ac:dyDescent="0.25">
      <c r="A29" s="15" t="s">
        <v>24</v>
      </c>
      <c r="B29" s="16">
        <v>1</v>
      </c>
      <c r="C29" s="1">
        <v>1</v>
      </c>
      <c r="D29" s="1">
        <v>1</v>
      </c>
      <c r="E29" s="1">
        <v>1</v>
      </c>
      <c r="F29" s="1">
        <v>1</v>
      </c>
      <c r="G29" s="1">
        <v>1</v>
      </c>
      <c r="H29" s="1">
        <v>1</v>
      </c>
      <c r="I29" s="1">
        <v>1</v>
      </c>
      <c r="J29" s="1">
        <v>1</v>
      </c>
      <c r="K29" s="1">
        <v>1</v>
      </c>
      <c r="L29" s="1">
        <v>1</v>
      </c>
      <c r="M29" s="1">
        <v>1</v>
      </c>
      <c r="N29" s="1">
        <v>1</v>
      </c>
      <c r="O29" s="1">
        <v>1</v>
      </c>
      <c r="P29" s="1">
        <v>1</v>
      </c>
      <c r="Q29" s="1">
        <v>1</v>
      </c>
      <c r="R29" s="1">
        <v>1</v>
      </c>
      <c r="S29" s="1">
        <v>1</v>
      </c>
      <c r="T29" s="1">
        <v>1</v>
      </c>
      <c r="U29" s="1">
        <v>1</v>
      </c>
      <c r="V29" s="1">
        <v>1</v>
      </c>
      <c r="W29" s="1">
        <v>1</v>
      </c>
      <c r="X29" s="1">
        <v>1</v>
      </c>
      <c r="Y29" s="1">
        <v>1</v>
      </c>
      <c r="Z29" s="1">
        <v>1</v>
      </c>
      <c r="AA29" s="1">
        <v>0</v>
      </c>
      <c r="AB29" s="1">
        <v>1</v>
      </c>
      <c r="AC29" s="9">
        <f t="shared" si="0"/>
        <v>96.296296296296291</v>
      </c>
      <c r="AD29" s="17">
        <f t="shared" si="1"/>
        <v>5.7777777777777768</v>
      </c>
      <c r="AE29" s="16">
        <v>35</v>
      </c>
      <c r="AF29" s="1">
        <v>19</v>
      </c>
      <c r="AG29" s="10">
        <f t="shared" si="2"/>
        <v>54</v>
      </c>
      <c r="AH29" s="5">
        <v>24</v>
      </c>
      <c r="AI29" s="5">
        <v>18</v>
      </c>
      <c r="AJ29" s="10">
        <f t="shared" si="3"/>
        <v>42</v>
      </c>
      <c r="AK29" s="13">
        <f t="shared" si="4"/>
        <v>48</v>
      </c>
      <c r="AL29" s="22">
        <f t="shared" si="5"/>
        <v>17.28</v>
      </c>
      <c r="AM29" s="16">
        <v>0</v>
      </c>
      <c r="AN29" s="1">
        <v>75</v>
      </c>
      <c r="AO29" s="1">
        <v>68</v>
      </c>
      <c r="AP29" s="1">
        <v>70</v>
      </c>
      <c r="AQ29" s="1">
        <v>78</v>
      </c>
      <c r="AR29" s="1">
        <v>55</v>
      </c>
      <c r="AS29" s="1">
        <v>60</v>
      </c>
      <c r="AT29" s="1">
        <v>90</v>
      </c>
      <c r="AU29" s="1">
        <v>90</v>
      </c>
      <c r="AV29" s="11">
        <v>0</v>
      </c>
      <c r="AW29" s="12">
        <f t="shared" si="6"/>
        <v>58.6</v>
      </c>
      <c r="AX29" s="27">
        <f t="shared" si="7"/>
        <v>5.274</v>
      </c>
      <c r="AY29" s="31">
        <v>0</v>
      </c>
      <c r="AZ29" s="96">
        <f t="shared" si="8"/>
        <v>0</v>
      </c>
      <c r="BA29" s="98">
        <v>24</v>
      </c>
      <c r="BB29" s="98">
        <v>18</v>
      </c>
      <c r="BC29" s="98">
        <f t="shared" si="9"/>
        <v>42</v>
      </c>
      <c r="BD29" s="101">
        <f t="shared" si="10"/>
        <v>16.8</v>
      </c>
      <c r="BE29" s="102">
        <f t="shared" si="11"/>
        <v>45.131777777777778</v>
      </c>
    </row>
    <row r="30" spans="1:57" ht="15.75" x14ac:dyDescent="0.25">
      <c r="A30" s="15" t="s">
        <v>25</v>
      </c>
      <c r="B30" s="16">
        <v>1</v>
      </c>
      <c r="C30" s="1">
        <v>1</v>
      </c>
      <c r="D30" s="1">
        <v>1</v>
      </c>
      <c r="E30" s="1">
        <v>1</v>
      </c>
      <c r="F30" s="1">
        <v>1</v>
      </c>
      <c r="G30" s="1">
        <v>1</v>
      </c>
      <c r="H30" s="1">
        <v>1</v>
      </c>
      <c r="I30" s="1">
        <v>1</v>
      </c>
      <c r="J30" s="1">
        <v>1</v>
      </c>
      <c r="K30" s="1">
        <v>1</v>
      </c>
      <c r="L30" s="1">
        <v>1</v>
      </c>
      <c r="M30" s="1">
        <v>1</v>
      </c>
      <c r="N30" s="1">
        <v>1</v>
      </c>
      <c r="O30" s="1">
        <v>1</v>
      </c>
      <c r="P30" s="1">
        <v>1</v>
      </c>
      <c r="Q30" s="1">
        <v>1</v>
      </c>
      <c r="R30" s="1">
        <v>1</v>
      </c>
      <c r="S30" s="1">
        <v>1</v>
      </c>
      <c r="T30" s="1">
        <v>1</v>
      </c>
      <c r="U30" s="1">
        <v>1</v>
      </c>
      <c r="V30" s="1">
        <v>1</v>
      </c>
      <c r="W30" s="1">
        <v>1</v>
      </c>
      <c r="X30" s="1">
        <v>1</v>
      </c>
      <c r="Y30" s="1">
        <v>1</v>
      </c>
      <c r="Z30" s="1">
        <v>1</v>
      </c>
      <c r="AA30" s="1">
        <v>1</v>
      </c>
      <c r="AB30" s="1">
        <v>1</v>
      </c>
      <c r="AC30" s="9">
        <f t="shared" si="0"/>
        <v>100</v>
      </c>
      <c r="AD30" s="17">
        <f t="shared" si="1"/>
        <v>6</v>
      </c>
      <c r="AE30" s="16">
        <v>25</v>
      </c>
      <c r="AF30" s="1">
        <v>22</v>
      </c>
      <c r="AG30" s="10">
        <f t="shared" si="2"/>
        <v>47</v>
      </c>
      <c r="AH30" s="5">
        <v>17</v>
      </c>
      <c r="AI30" s="5">
        <v>30</v>
      </c>
      <c r="AJ30" s="10">
        <f t="shared" si="3"/>
        <v>47</v>
      </c>
      <c r="AK30" s="13">
        <f t="shared" si="4"/>
        <v>47</v>
      </c>
      <c r="AL30" s="22">
        <f t="shared" si="5"/>
        <v>16.919999999999998</v>
      </c>
      <c r="AM30" s="16">
        <v>15</v>
      </c>
      <c r="AN30" s="1">
        <v>20</v>
      </c>
      <c r="AO30" s="1">
        <v>60</v>
      </c>
      <c r="AP30" s="1">
        <v>80</v>
      </c>
      <c r="AQ30" s="1">
        <v>65</v>
      </c>
      <c r="AR30" s="1">
        <v>60</v>
      </c>
      <c r="AS30" s="1">
        <v>70</v>
      </c>
      <c r="AT30" s="1">
        <v>90</v>
      </c>
      <c r="AU30" s="1">
        <v>90</v>
      </c>
      <c r="AV30" s="11">
        <v>100</v>
      </c>
      <c r="AW30" s="12">
        <f t="shared" si="6"/>
        <v>65</v>
      </c>
      <c r="AX30" s="27">
        <f t="shared" si="7"/>
        <v>5.85</v>
      </c>
      <c r="AY30" s="31">
        <v>89</v>
      </c>
      <c r="AZ30" s="96">
        <f t="shared" si="8"/>
        <v>8.01</v>
      </c>
      <c r="BA30" s="98">
        <v>20</v>
      </c>
      <c r="BB30" s="98">
        <v>46</v>
      </c>
      <c r="BC30" s="98">
        <f t="shared" si="9"/>
        <v>66</v>
      </c>
      <c r="BD30" s="101">
        <f t="shared" si="10"/>
        <v>26.400000000000002</v>
      </c>
      <c r="BE30" s="103">
        <f t="shared" si="11"/>
        <v>63.180000000000007</v>
      </c>
    </row>
    <row r="31" spans="1:57" ht="15.75" x14ac:dyDescent="0.25">
      <c r="A31" s="15" t="s">
        <v>26</v>
      </c>
      <c r="B31" s="16">
        <v>1</v>
      </c>
      <c r="C31" s="1">
        <v>1</v>
      </c>
      <c r="D31" s="1">
        <v>1</v>
      </c>
      <c r="E31" s="1">
        <v>1</v>
      </c>
      <c r="F31" s="1">
        <v>1</v>
      </c>
      <c r="G31" s="1">
        <v>1</v>
      </c>
      <c r="H31" s="1">
        <v>1</v>
      </c>
      <c r="I31" s="1">
        <v>1</v>
      </c>
      <c r="J31" s="1">
        <v>1</v>
      </c>
      <c r="K31" s="1">
        <v>1</v>
      </c>
      <c r="L31" s="1">
        <v>1</v>
      </c>
      <c r="M31" s="1">
        <v>1</v>
      </c>
      <c r="N31" s="1">
        <v>1</v>
      </c>
      <c r="O31" s="1">
        <v>1</v>
      </c>
      <c r="P31" s="1">
        <v>1</v>
      </c>
      <c r="Q31" s="1">
        <v>1</v>
      </c>
      <c r="R31" s="1">
        <v>1</v>
      </c>
      <c r="S31" s="1">
        <v>1</v>
      </c>
      <c r="T31" s="1">
        <v>1</v>
      </c>
      <c r="U31" s="1">
        <v>1</v>
      </c>
      <c r="V31" s="1">
        <v>1</v>
      </c>
      <c r="W31" s="1">
        <v>1</v>
      </c>
      <c r="X31" s="1">
        <v>1</v>
      </c>
      <c r="Y31" s="1">
        <v>1</v>
      </c>
      <c r="Z31" s="1">
        <v>1</v>
      </c>
      <c r="AA31" s="1">
        <v>1</v>
      </c>
      <c r="AB31" s="1">
        <v>1</v>
      </c>
      <c r="AC31" s="9">
        <f t="shared" si="0"/>
        <v>100</v>
      </c>
      <c r="AD31" s="17">
        <f t="shared" si="1"/>
        <v>6</v>
      </c>
      <c r="AE31" s="16">
        <v>10</v>
      </c>
      <c r="AF31" s="1">
        <v>26</v>
      </c>
      <c r="AG31" s="10">
        <f t="shared" si="2"/>
        <v>36</v>
      </c>
      <c r="AH31" s="5">
        <v>13</v>
      </c>
      <c r="AI31" s="5">
        <v>15</v>
      </c>
      <c r="AJ31" s="10">
        <f t="shared" si="3"/>
        <v>28</v>
      </c>
      <c r="AK31" s="13">
        <f t="shared" si="4"/>
        <v>32</v>
      </c>
      <c r="AL31" s="22">
        <f t="shared" si="5"/>
        <v>11.52</v>
      </c>
      <c r="AM31" s="16">
        <v>60</v>
      </c>
      <c r="AN31" s="1">
        <v>55</v>
      </c>
      <c r="AO31" s="1">
        <v>50</v>
      </c>
      <c r="AP31" s="1">
        <v>75</v>
      </c>
      <c r="AQ31" s="1">
        <v>60</v>
      </c>
      <c r="AR31" s="1">
        <v>58</v>
      </c>
      <c r="AS31" s="1">
        <v>70</v>
      </c>
      <c r="AT31" s="1">
        <v>90</v>
      </c>
      <c r="AU31" s="1">
        <v>90</v>
      </c>
      <c r="AV31" s="11">
        <v>60</v>
      </c>
      <c r="AW31" s="12">
        <f t="shared" si="6"/>
        <v>66.8</v>
      </c>
      <c r="AX31" s="27">
        <f t="shared" si="7"/>
        <v>6.0119999999999996</v>
      </c>
      <c r="AY31" s="31">
        <v>87</v>
      </c>
      <c r="AZ31" s="96">
        <f t="shared" si="8"/>
        <v>7.83</v>
      </c>
      <c r="BA31" s="98">
        <v>17</v>
      </c>
      <c r="BB31" s="98">
        <v>18</v>
      </c>
      <c r="BC31" s="98">
        <f t="shared" si="9"/>
        <v>35</v>
      </c>
      <c r="BD31" s="101">
        <f t="shared" si="10"/>
        <v>14</v>
      </c>
      <c r="BE31" s="102">
        <f t="shared" si="11"/>
        <v>45.361999999999995</v>
      </c>
    </row>
    <row r="32" spans="1:57" ht="15.75" x14ac:dyDescent="0.25">
      <c r="A32" s="15" t="s">
        <v>27</v>
      </c>
      <c r="B32" s="16">
        <v>1</v>
      </c>
      <c r="C32" s="1">
        <v>1</v>
      </c>
      <c r="D32" s="1">
        <v>1</v>
      </c>
      <c r="E32" s="1">
        <v>1</v>
      </c>
      <c r="F32" s="1">
        <v>1</v>
      </c>
      <c r="G32" s="1">
        <v>1</v>
      </c>
      <c r="H32" s="1">
        <v>1</v>
      </c>
      <c r="I32" s="1">
        <v>1</v>
      </c>
      <c r="J32" s="1">
        <v>1</v>
      </c>
      <c r="K32" s="1">
        <v>1</v>
      </c>
      <c r="L32" s="1">
        <v>1</v>
      </c>
      <c r="M32" s="1">
        <v>1</v>
      </c>
      <c r="N32" s="1">
        <v>1</v>
      </c>
      <c r="O32" s="1">
        <v>1</v>
      </c>
      <c r="P32" s="1">
        <v>1</v>
      </c>
      <c r="Q32" s="1">
        <v>1</v>
      </c>
      <c r="R32" s="1">
        <v>1</v>
      </c>
      <c r="S32" s="1">
        <v>1</v>
      </c>
      <c r="T32" s="1">
        <v>1</v>
      </c>
      <c r="U32" s="1">
        <v>1</v>
      </c>
      <c r="V32" s="1">
        <v>1</v>
      </c>
      <c r="W32" s="1">
        <v>1</v>
      </c>
      <c r="X32" s="1">
        <v>1</v>
      </c>
      <c r="Y32" s="1">
        <v>1</v>
      </c>
      <c r="Z32" s="1">
        <v>1</v>
      </c>
      <c r="AA32" s="1">
        <v>1</v>
      </c>
      <c r="AB32" s="1">
        <v>1</v>
      </c>
      <c r="AC32" s="9">
        <f t="shared" si="0"/>
        <v>100</v>
      </c>
      <c r="AD32" s="17">
        <f t="shared" si="1"/>
        <v>6</v>
      </c>
      <c r="AE32" s="16">
        <v>25</v>
      </c>
      <c r="AF32" s="1">
        <v>8</v>
      </c>
      <c r="AG32" s="10">
        <f t="shared" si="2"/>
        <v>33</v>
      </c>
      <c r="AH32" s="5">
        <v>13</v>
      </c>
      <c r="AI32" s="5">
        <v>25</v>
      </c>
      <c r="AJ32" s="10">
        <f t="shared" si="3"/>
        <v>38</v>
      </c>
      <c r="AK32" s="13">
        <f t="shared" si="4"/>
        <v>35.5</v>
      </c>
      <c r="AL32" s="22">
        <f t="shared" si="5"/>
        <v>12.78</v>
      </c>
      <c r="AM32" s="16">
        <v>90</v>
      </c>
      <c r="AN32" s="1">
        <v>65</v>
      </c>
      <c r="AO32" s="1">
        <v>70</v>
      </c>
      <c r="AP32" s="1">
        <v>80</v>
      </c>
      <c r="AQ32" s="1">
        <v>68</v>
      </c>
      <c r="AR32" s="1">
        <v>60</v>
      </c>
      <c r="AS32" s="1">
        <v>70</v>
      </c>
      <c r="AT32" s="1">
        <v>90</v>
      </c>
      <c r="AU32" s="1">
        <v>90</v>
      </c>
      <c r="AV32" s="11">
        <v>80</v>
      </c>
      <c r="AW32" s="12">
        <f t="shared" si="6"/>
        <v>76.3</v>
      </c>
      <c r="AX32" s="27">
        <f t="shared" si="7"/>
        <v>6.8669999999999991</v>
      </c>
      <c r="AY32" s="31">
        <v>69</v>
      </c>
      <c r="AZ32" s="96">
        <f t="shared" si="8"/>
        <v>6.21</v>
      </c>
      <c r="BA32" s="98">
        <v>20</v>
      </c>
      <c r="BB32" s="98">
        <v>32</v>
      </c>
      <c r="BC32" s="98">
        <f t="shared" si="9"/>
        <v>52</v>
      </c>
      <c r="BD32" s="101">
        <f t="shared" si="10"/>
        <v>20.8</v>
      </c>
      <c r="BE32" s="103">
        <f t="shared" si="11"/>
        <v>52.657000000000004</v>
      </c>
    </row>
    <row r="33" spans="1:57" ht="15.75" x14ac:dyDescent="0.25">
      <c r="A33" s="15" t="s">
        <v>28</v>
      </c>
      <c r="B33" s="16">
        <v>0</v>
      </c>
      <c r="C33" s="1">
        <v>0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1">
        <v>1</v>
      </c>
      <c r="J33" s="1">
        <v>1</v>
      </c>
      <c r="K33" s="1">
        <v>1</v>
      </c>
      <c r="L33" s="1">
        <v>1</v>
      </c>
      <c r="M33" s="1">
        <v>1</v>
      </c>
      <c r="N33" s="1">
        <v>1</v>
      </c>
      <c r="O33" s="1">
        <v>1</v>
      </c>
      <c r="P33" s="1">
        <v>1</v>
      </c>
      <c r="Q33" s="1">
        <v>1</v>
      </c>
      <c r="R33" s="1">
        <v>1</v>
      </c>
      <c r="S33" s="1">
        <v>0</v>
      </c>
      <c r="T33" s="1">
        <v>0</v>
      </c>
      <c r="U33" s="1">
        <v>0</v>
      </c>
      <c r="V33" s="1">
        <v>1</v>
      </c>
      <c r="W33" s="1">
        <v>1</v>
      </c>
      <c r="X33" s="1">
        <v>1</v>
      </c>
      <c r="Y33" s="1">
        <v>1</v>
      </c>
      <c r="Z33" s="1">
        <v>1</v>
      </c>
      <c r="AA33" s="1">
        <v>1</v>
      </c>
      <c r="AB33" s="1">
        <v>0</v>
      </c>
      <c r="AC33" s="9">
        <f t="shared" si="0"/>
        <v>77.777777777777786</v>
      </c>
      <c r="AD33" s="17">
        <f t="shared" si="1"/>
        <v>4.666666666666667</v>
      </c>
      <c r="AE33" s="16">
        <v>25</v>
      </c>
      <c r="AF33" s="1">
        <v>6</v>
      </c>
      <c r="AG33" s="10">
        <f t="shared" si="2"/>
        <v>31</v>
      </c>
      <c r="AH33" s="5">
        <v>9</v>
      </c>
      <c r="AI33" s="5">
        <v>15</v>
      </c>
      <c r="AJ33" s="10">
        <f t="shared" si="3"/>
        <v>24</v>
      </c>
      <c r="AK33" s="13">
        <f t="shared" si="4"/>
        <v>27.5</v>
      </c>
      <c r="AL33" s="22">
        <f t="shared" si="5"/>
        <v>9.9</v>
      </c>
      <c r="AM33" s="16">
        <v>50</v>
      </c>
      <c r="AN33" s="1">
        <v>85</v>
      </c>
      <c r="AO33" s="1">
        <v>50</v>
      </c>
      <c r="AP33" s="1">
        <v>75</v>
      </c>
      <c r="AQ33" s="1">
        <v>55</v>
      </c>
      <c r="AR33" s="1">
        <v>60</v>
      </c>
      <c r="AS33" s="1">
        <v>70</v>
      </c>
      <c r="AT33" s="1">
        <v>100</v>
      </c>
      <c r="AU33" s="1">
        <v>100</v>
      </c>
      <c r="AV33" s="11">
        <v>60</v>
      </c>
      <c r="AW33" s="12">
        <f t="shared" si="6"/>
        <v>70.5</v>
      </c>
      <c r="AX33" s="27">
        <f t="shared" si="7"/>
        <v>6.3449999999999998</v>
      </c>
      <c r="AY33" s="31">
        <v>15</v>
      </c>
      <c r="AZ33" s="96">
        <f t="shared" si="8"/>
        <v>1.3499999999999999</v>
      </c>
      <c r="BA33" s="98">
        <v>6</v>
      </c>
      <c r="BB33" s="98">
        <v>14</v>
      </c>
      <c r="BC33" s="98">
        <f t="shared" si="9"/>
        <v>20</v>
      </c>
      <c r="BD33" s="101">
        <f t="shared" si="10"/>
        <v>8</v>
      </c>
      <c r="BE33" s="102">
        <f t="shared" si="11"/>
        <v>30.261666666666667</v>
      </c>
    </row>
    <row r="34" spans="1:57" ht="15.75" x14ac:dyDescent="0.25">
      <c r="A34" s="15" t="s">
        <v>29</v>
      </c>
      <c r="B34" s="16">
        <v>0</v>
      </c>
      <c r="C34" s="1">
        <v>0</v>
      </c>
      <c r="D34" s="1">
        <v>0</v>
      </c>
      <c r="E34" s="1">
        <v>1</v>
      </c>
      <c r="F34" s="1">
        <v>0</v>
      </c>
      <c r="G34" s="1">
        <v>0</v>
      </c>
      <c r="H34" s="1">
        <v>0</v>
      </c>
      <c r="I34" s="1">
        <v>0</v>
      </c>
      <c r="J34" s="1">
        <v>1</v>
      </c>
      <c r="K34" s="1">
        <v>1</v>
      </c>
      <c r="L34" s="1">
        <v>0</v>
      </c>
      <c r="M34" s="1">
        <v>0</v>
      </c>
      <c r="N34" s="1">
        <v>1</v>
      </c>
      <c r="O34" s="1">
        <v>1</v>
      </c>
      <c r="P34" s="1">
        <v>0</v>
      </c>
      <c r="Q34" s="1">
        <v>1</v>
      </c>
      <c r="R34" s="1">
        <v>1</v>
      </c>
      <c r="S34" s="1">
        <v>0</v>
      </c>
      <c r="T34" s="1">
        <v>1</v>
      </c>
      <c r="U34" s="1">
        <v>1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1</v>
      </c>
      <c r="AC34" s="9">
        <f t="shared" si="0"/>
        <v>37.037037037037038</v>
      </c>
      <c r="AD34" s="17">
        <f t="shared" si="1"/>
        <v>2.2222222222222223</v>
      </c>
      <c r="AE34" s="16">
        <v>10</v>
      </c>
      <c r="AF34" s="1">
        <v>7</v>
      </c>
      <c r="AG34" s="10">
        <f t="shared" si="2"/>
        <v>17</v>
      </c>
      <c r="AH34" s="5">
        <v>15</v>
      </c>
      <c r="AI34" s="5">
        <v>10</v>
      </c>
      <c r="AJ34" s="10">
        <f t="shared" si="3"/>
        <v>25</v>
      </c>
      <c r="AK34" s="13">
        <f t="shared" si="4"/>
        <v>21</v>
      </c>
      <c r="AL34" s="22">
        <f t="shared" si="5"/>
        <v>7.56</v>
      </c>
      <c r="AM34" s="16">
        <v>0</v>
      </c>
      <c r="AN34" s="1">
        <v>0</v>
      </c>
      <c r="AO34" s="1">
        <v>0</v>
      </c>
      <c r="AP34" s="1">
        <v>0</v>
      </c>
      <c r="AQ34" s="1">
        <v>78</v>
      </c>
      <c r="AR34" s="1">
        <v>0</v>
      </c>
      <c r="AS34" s="1">
        <v>0</v>
      </c>
      <c r="AT34" s="1">
        <v>0</v>
      </c>
      <c r="AU34" s="1">
        <v>0</v>
      </c>
      <c r="AV34" s="11">
        <v>0</v>
      </c>
      <c r="AW34" s="12">
        <f t="shared" si="6"/>
        <v>7.8</v>
      </c>
      <c r="AX34" s="27">
        <f t="shared" si="7"/>
        <v>0.70199999999999996</v>
      </c>
      <c r="AY34" s="31">
        <v>0</v>
      </c>
      <c r="AZ34" s="96">
        <f t="shared" si="8"/>
        <v>0</v>
      </c>
      <c r="BA34" s="98">
        <v>0</v>
      </c>
      <c r="BB34" s="98">
        <v>0</v>
      </c>
      <c r="BC34" s="98">
        <f t="shared" si="9"/>
        <v>0</v>
      </c>
      <c r="BD34" s="101">
        <f t="shared" si="10"/>
        <v>0</v>
      </c>
      <c r="BE34" s="102">
        <f t="shared" si="11"/>
        <v>10.484222222222222</v>
      </c>
    </row>
    <row r="35" spans="1:57" ht="15.75" x14ac:dyDescent="0.25">
      <c r="A35" s="15" t="s">
        <v>30</v>
      </c>
      <c r="B35" s="16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9">
        <f t="shared" si="0"/>
        <v>0</v>
      </c>
      <c r="AD35" s="17">
        <f t="shared" si="1"/>
        <v>0</v>
      </c>
      <c r="AE35" s="16">
        <v>0</v>
      </c>
      <c r="AF35" s="1">
        <v>0</v>
      </c>
      <c r="AG35" s="10">
        <f t="shared" si="2"/>
        <v>0</v>
      </c>
      <c r="AH35" s="5">
        <v>0</v>
      </c>
      <c r="AI35" s="5">
        <v>0</v>
      </c>
      <c r="AJ35" s="10">
        <f t="shared" si="3"/>
        <v>0</v>
      </c>
      <c r="AK35" s="13">
        <f t="shared" si="4"/>
        <v>0</v>
      </c>
      <c r="AL35" s="22">
        <f t="shared" si="5"/>
        <v>0</v>
      </c>
      <c r="AM35" s="16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1">
        <v>0</v>
      </c>
      <c r="AW35" s="12">
        <f t="shared" si="6"/>
        <v>0</v>
      </c>
      <c r="AX35" s="27">
        <f t="shared" si="7"/>
        <v>0</v>
      </c>
      <c r="AY35" s="31">
        <v>0</v>
      </c>
      <c r="AZ35" s="96">
        <f t="shared" si="8"/>
        <v>0</v>
      </c>
      <c r="BA35" s="98">
        <v>0</v>
      </c>
      <c r="BB35" s="98">
        <v>0</v>
      </c>
      <c r="BC35" s="98">
        <f t="shared" si="9"/>
        <v>0</v>
      </c>
      <c r="BD35" s="101">
        <f t="shared" si="10"/>
        <v>0</v>
      </c>
      <c r="BE35" s="103">
        <f t="shared" si="11"/>
        <v>0</v>
      </c>
    </row>
    <row r="36" spans="1:57" ht="15.75" x14ac:dyDescent="0.25">
      <c r="A36" s="15" t="s">
        <v>31</v>
      </c>
      <c r="B36" s="16">
        <v>1</v>
      </c>
      <c r="C36" s="1">
        <v>1</v>
      </c>
      <c r="D36" s="1">
        <v>1</v>
      </c>
      <c r="E36" s="1">
        <v>1</v>
      </c>
      <c r="F36" s="1">
        <v>1</v>
      </c>
      <c r="G36" s="1">
        <v>1</v>
      </c>
      <c r="H36" s="1">
        <v>1</v>
      </c>
      <c r="I36" s="1">
        <v>1</v>
      </c>
      <c r="J36" s="1">
        <v>1</v>
      </c>
      <c r="K36" s="1">
        <v>1</v>
      </c>
      <c r="L36" s="1">
        <v>1</v>
      </c>
      <c r="M36" s="1">
        <v>1</v>
      </c>
      <c r="N36" s="1">
        <v>1</v>
      </c>
      <c r="O36" s="1">
        <v>1</v>
      </c>
      <c r="P36" s="1">
        <v>1</v>
      </c>
      <c r="Q36" s="1">
        <v>1</v>
      </c>
      <c r="R36" s="1">
        <v>1</v>
      </c>
      <c r="S36" s="1">
        <v>1</v>
      </c>
      <c r="T36" s="1">
        <v>1</v>
      </c>
      <c r="U36" s="1">
        <v>1</v>
      </c>
      <c r="V36" s="1">
        <v>1</v>
      </c>
      <c r="W36" s="1">
        <v>1</v>
      </c>
      <c r="X36" s="1">
        <v>1</v>
      </c>
      <c r="Y36" s="1">
        <v>1</v>
      </c>
      <c r="Z36" s="1">
        <v>1</v>
      </c>
      <c r="AA36" s="1">
        <v>1</v>
      </c>
      <c r="AB36" s="1">
        <v>1</v>
      </c>
      <c r="AC36" s="9">
        <f t="shared" si="0"/>
        <v>100</v>
      </c>
      <c r="AD36" s="17">
        <f t="shared" si="1"/>
        <v>6</v>
      </c>
      <c r="AE36" s="16">
        <v>25</v>
      </c>
      <c r="AF36" s="1">
        <v>27</v>
      </c>
      <c r="AG36" s="10">
        <f t="shared" si="2"/>
        <v>52</v>
      </c>
      <c r="AH36" s="5">
        <v>13</v>
      </c>
      <c r="AI36" s="5">
        <v>25</v>
      </c>
      <c r="AJ36" s="10">
        <f t="shared" si="3"/>
        <v>38</v>
      </c>
      <c r="AK36" s="13">
        <f t="shared" si="4"/>
        <v>45</v>
      </c>
      <c r="AL36" s="22">
        <f t="shared" si="5"/>
        <v>16.2</v>
      </c>
      <c r="AM36" s="16">
        <v>80</v>
      </c>
      <c r="AN36" s="1">
        <v>75</v>
      </c>
      <c r="AO36" s="1">
        <v>55</v>
      </c>
      <c r="AP36" s="1">
        <v>78</v>
      </c>
      <c r="AQ36" s="1">
        <v>85</v>
      </c>
      <c r="AR36" s="1">
        <v>65</v>
      </c>
      <c r="AS36" s="1">
        <v>58</v>
      </c>
      <c r="AT36" s="1">
        <v>100</v>
      </c>
      <c r="AU36" s="1">
        <v>100</v>
      </c>
      <c r="AV36" s="11">
        <v>80</v>
      </c>
      <c r="AW36" s="12">
        <f t="shared" si="6"/>
        <v>77.599999999999994</v>
      </c>
      <c r="AX36" s="27">
        <f t="shared" si="7"/>
        <v>6.9839999999999991</v>
      </c>
      <c r="AY36" s="31">
        <v>91</v>
      </c>
      <c r="AZ36" s="96">
        <f t="shared" si="8"/>
        <v>8.19</v>
      </c>
      <c r="BA36" s="98">
        <v>22</v>
      </c>
      <c r="BB36" s="98">
        <v>25</v>
      </c>
      <c r="BC36" s="98">
        <f t="shared" si="9"/>
        <v>47</v>
      </c>
      <c r="BD36" s="101">
        <f t="shared" si="10"/>
        <v>18.8</v>
      </c>
      <c r="BE36" s="103">
        <f t="shared" si="11"/>
        <v>56.174000000000007</v>
      </c>
    </row>
    <row r="37" spans="1:57" ht="15.75" x14ac:dyDescent="0.25">
      <c r="A37" s="15" t="s">
        <v>32</v>
      </c>
      <c r="B37" s="16">
        <v>1</v>
      </c>
      <c r="C37" s="1">
        <v>1</v>
      </c>
      <c r="D37" s="1">
        <v>1</v>
      </c>
      <c r="E37" s="1">
        <v>1</v>
      </c>
      <c r="F37" s="1">
        <v>1</v>
      </c>
      <c r="G37" s="1">
        <v>1</v>
      </c>
      <c r="H37" s="1">
        <v>1</v>
      </c>
      <c r="I37" s="1">
        <v>1</v>
      </c>
      <c r="J37" s="1">
        <v>1</v>
      </c>
      <c r="K37" s="1">
        <v>1</v>
      </c>
      <c r="L37" s="1">
        <v>1</v>
      </c>
      <c r="M37" s="1">
        <v>1</v>
      </c>
      <c r="N37" s="1">
        <v>1</v>
      </c>
      <c r="O37" s="1">
        <v>1</v>
      </c>
      <c r="P37" s="1">
        <v>1</v>
      </c>
      <c r="Q37" s="1">
        <v>0</v>
      </c>
      <c r="R37" s="1">
        <v>0</v>
      </c>
      <c r="S37" s="1">
        <v>1</v>
      </c>
      <c r="T37" s="1">
        <v>1</v>
      </c>
      <c r="U37" s="1">
        <v>1</v>
      </c>
      <c r="V37" s="1">
        <v>1</v>
      </c>
      <c r="W37" s="1">
        <v>1</v>
      </c>
      <c r="X37" s="1">
        <v>1</v>
      </c>
      <c r="Y37" s="1">
        <v>0</v>
      </c>
      <c r="Z37" s="1">
        <v>0</v>
      </c>
      <c r="AA37" s="1">
        <v>1</v>
      </c>
      <c r="AB37" s="1">
        <v>0</v>
      </c>
      <c r="AC37" s="9">
        <f t="shared" si="0"/>
        <v>81.481481481481481</v>
      </c>
      <c r="AD37" s="17">
        <f t="shared" si="1"/>
        <v>4.8888888888888884</v>
      </c>
      <c r="AE37" s="16">
        <v>30</v>
      </c>
      <c r="AF37" s="1">
        <v>18</v>
      </c>
      <c r="AG37" s="10">
        <f t="shared" si="2"/>
        <v>48</v>
      </c>
      <c r="AH37" s="5">
        <v>17</v>
      </c>
      <c r="AI37" s="5">
        <v>20</v>
      </c>
      <c r="AJ37" s="10">
        <f t="shared" si="3"/>
        <v>37</v>
      </c>
      <c r="AK37" s="13">
        <f t="shared" si="4"/>
        <v>42.5</v>
      </c>
      <c r="AL37" s="22">
        <f t="shared" si="5"/>
        <v>15.299999999999999</v>
      </c>
      <c r="AM37" s="16">
        <v>0</v>
      </c>
      <c r="AN37" s="1">
        <v>60</v>
      </c>
      <c r="AO37" s="1">
        <v>55</v>
      </c>
      <c r="AP37" s="1">
        <v>80</v>
      </c>
      <c r="AQ37" s="1">
        <v>65</v>
      </c>
      <c r="AR37" s="1">
        <v>65</v>
      </c>
      <c r="AS37" s="1">
        <v>58</v>
      </c>
      <c r="AT37" s="1">
        <v>0</v>
      </c>
      <c r="AU37" s="1">
        <v>0</v>
      </c>
      <c r="AV37" s="11">
        <v>100</v>
      </c>
      <c r="AW37" s="12">
        <f t="shared" si="6"/>
        <v>48.3</v>
      </c>
      <c r="AX37" s="27">
        <f t="shared" si="7"/>
        <v>4.3469999999999995</v>
      </c>
      <c r="AY37" s="31">
        <v>0</v>
      </c>
      <c r="AZ37" s="96">
        <f t="shared" si="8"/>
        <v>0</v>
      </c>
      <c r="BA37" s="98">
        <v>9</v>
      </c>
      <c r="BB37" s="98">
        <v>14</v>
      </c>
      <c r="BC37" s="98">
        <f t="shared" si="9"/>
        <v>23</v>
      </c>
      <c r="BD37" s="101">
        <f t="shared" si="10"/>
        <v>9.2000000000000011</v>
      </c>
      <c r="BE37" s="102">
        <f t="shared" si="11"/>
        <v>33.735888888888887</v>
      </c>
    </row>
    <row r="38" spans="1:57" ht="15.75" x14ac:dyDescent="0.25">
      <c r="A38" s="15" t="s">
        <v>33</v>
      </c>
      <c r="B38" s="16">
        <v>1</v>
      </c>
      <c r="C38" s="1">
        <v>1</v>
      </c>
      <c r="D38" s="1">
        <v>1</v>
      </c>
      <c r="E38" s="1">
        <v>1</v>
      </c>
      <c r="F38" s="1">
        <v>1</v>
      </c>
      <c r="G38" s="1">
        <v>1</v>
      </c>
      <c r="H38" s="1">
        <v>1</v>
      </c>
      <c r="I38" s="1">
        <v>1</v>
      </c>
      <c r="J38" s="1">
        <v>1</v>
      </c>
      <c r="K38" s="1">
        <v>0</v>
      </c>
      <c r="L38" s="1">
        <v>1</v>
      </c>
      <c r="M38" s="1">
        <v>1</v>
      </c>
      <c r="N38" s="1">
        <v>1</v>
      </c>
      <c r="O38" s="1">
        <v>1</v>
      </c>
      <c r="P38" s="1">
        <v>1</v>
      </c>
      <c r="Q38" s="1">
        <v>1</v>
      </c>
      <c r="R38" s="1">
        <v>1</v>
      </c>
      <c r="S38" s="1">
        <v>1</v>
      </c>
      <c r="T38" s="1">
        <v>1</v>
      </c>
      <c r="U38" s="1">
        <v>0</v>
      </c>
      <c r="V38" s="1">
        <v>1</v>
      </c>
      <c r="W38" s="1">
        <v>1</v>
      </c>
      <c r="X38" s="1">
        <v>1</v>
      </c>
      <c r="Y38" s="1">
        <v>1</v>
      </c>
      <c r="Z38" s="1">
        <v>1</v>
      </c>
      <c r="AA38" s="1">
        <v>1</v>
      </c>
      <c r="AB38" s="1">
        <v>1</v>
      </c>
      <c r="AC38" s="9">
        <f t="shared" si="0"/>
        <v>92.592592592592595</v>
      </c>
      <c r="AD38" s="17">
        <f t="shared" si="1"/>
        <v>5.5555555555555554</v>
      </c>
      <c r="AE38" s="16">
        <v>29</v>
      </c>
      <c r="AF38" s="1">
        <v>22</v>
      </c>
      <c r="AG38" s="10">
        <f t="shared" si="2"/>
        <v>51</v>
      </c>
      <c r="AH38" s="5">
        <v>20</v>
      </c>
      <c r="AI38" s="5">
        <v>10</v>
      </c>
      <c r="AJ38" s="10">
        <f t="shared" si="3"/>
        <v>30</v>
      </c>
      <c r="AK38" s="13">
        <f t="shared" si="4"/>
        <v>40.5</v>
      </c>
      <c r="AL38" s="22">
        <f t="shared" si="5"/>
        <v>14.58</v>
      </c>
      <c r="AM38" s="16">
        <v>70</v>
      </c>
      <c r="AN38" s="1">
        <v>35</v>
      </c>
      <c r="AO38" s="1">
        <v>50</v>
      </c>
      <c r="AP38" s="1">
        <v>80</v>
      </c>
      <c r="AQ38" s="1">
        <v>65</v>
      </c>
      <c r="AR38" s="1">
        <v>65</v>
      </c>
      <c r="AS38" s="1">
        <v>58</v>
      </c>
      <c r="AT38" s="1">
        <v>100</v>
      </c>
      <c r="AU38" s="1">
        <v>100</v>
      </c>
      <c r="AV38" s="11">
        <v>60</v>
      </c>
      <c r="AW38" s="12">
        <f t="shared" si="6"/>
        <v>68.3</v>
      </c>
      <c r="AX38" s="27">
        <f t="shared" si="7"/>
        <v>6.1469999999999994</v>
      </c>
      <c r="AY38" s="31">
        <v>78</v>
      </c>
      <c r="AZ38" s="96">
        <f t="shared" si="8"/>
        <v>7.02</v>
      </c>
      <c r="BA38" s="98">
        <v>18</v>
      </c>
      <c r="BB38" s="98">
        <v>25</v>
      </c>
      <c r="BC38" s="98">
        <f t="shared" si="9"/>
        <v>43</v>
      </c>
      <c r="BD38" s="101">
        <f t="shared" si="10"/>
        <v>17.2</v>
      </c>
      <c r="BE38" s="103">
        <f t="shared" si="11"/>
        <v>50.502555555555553</v>
      </c>
    </row>
    <row r="39" spans="1:57" ht="16.5" thickBot="1" x14ac:dyDescent="0.3">
      <c r="A39" s="15" t="s">
        <v>34</v>
      </c>
      <c r="B39" s="18">
        <v>1</v>
      </c>
      <c r="C39" s="19">
        <v>0</v>
      </c>
      <c r="D39" s="19">
        <v>1</v>
      </c>
      <c r="E39" s="19">
        <v>1</v>
      </c>
      <c r="F39" s="19">
        <v>1</v>
      </c>
      <c r="G39" s="19">
        <v>1</v>
      </c>
      <c r="H39" s="19">
        <v>1</v>
      </c>
      <c r="I39" s="19">
        <v>0</v>
      </c>
      <c r="J39" s="19">
        <v>1</v>
      </c>
      <c r="K39" s="19">
        <v>1</v>
      </c>
      <c r="L39" s="19">
        <v>1</v>
      </c>
      <c r="M39" s="19">
        <v>1</v>
      </c>
      <c r="N39" s="19">
        <v>1</v>
      </c>
      <c r="O39" s="19">
        <v>1</v>
      </c>
      <c r="P39" s="19">
        <v>1</v>
      </c>
      <c r="Q39" s="19">
        <v>1</v>
      </c>
      <c r="R39" s="19">
        <v>1</v>
      </c>
      <c r="S39" s="19">
        <v>1</v>
      </c>
      <c r="T39" s="19">
        <v>1</v>
      </c>
      <c r="U39" s="19">
        <v>0</v>
      </c>
      <c r="V39" s="19">
        <v>1</v>
      </c>
      <c r="W39" s="19">
        <v>1</v>
      </c>
      <c r="X39" s="19">
        <v>0</v>
      </c>
      <c r="Y39" s="19">
        <v>1</v>
      </c>
      <c r="Z39" s="19">
        <v>1</v>
      </c>
      <c r="AA39" s="19">
        <v>1</v>
      </c>
      <c r="AB39" s="19">
        <v>1</v>
      </c>
      <c r="AC39" s="20">
        <f t="shared" si="0"/>
        <v>85.18518518518519</v>
      </c>
      <c r="AD39" s="21">
        <f t="shared" si="1"/>
        <v>5.1111111111111116</v>
      </c>
      <c r="AE39" s="18">
        <v>10</v>
      </c>
      <c r="AF39" s="19">
        <v>15</v>
      </c>
      <c r="AG39" s="23">
        <f t="shared" si="2"/>
        <v>25</v>
      </c>
      <c r="AH39" s="24">
        <v>15</v>
      </c>
      <c r="AI39" s="24">
        <v>15</v>
      </c>
      <c r="AJ39" s="23">
        <f t="shared" si="3"/>
        <v>30</v>
      </c>
      <c r="AK39" s="26">
        <f t="shared" si="4"/>
        <v>27.5</v>
      </c>
      <c r="AL39" s="25">
        <f t="shared" si="5"/>
        <v>9.9</v>
      </c>
      <c r="AM39" s="18">
        <v>20</v>
      </c>
      <c r="AN39" s="19">
        <v>50</v>
      </c>
      <c r="AO39" s="19">
        <v>65</v>
      </c>
      <c r="AP39" s="19">
        <v>78</v>
      </c>
      <c r="AQ39" s="19">
        <v>85</v>
      </c>
      <c r="AR39" s="19">
        <v>0</v>
      </c>
      <c r="AS39" s="19">
        <v>58</v>
      </c>
      <c r="AT39" s="19">
        <v>90</v>
      </c>
      <c r="AU39" s="19">
        <v>90</v>
      </c>
      <c r="AV39" s="28">
        <v>60</v>
      </c>
      <c r="AW39" s="29">
        <f t="shared" si="6"/>
        <v>59.6</v>
      </c>
      <c r="AX39" s="30">
        <f t="shared" si="7"/>
        <v>5.3639999999999999</v>
      </c>
      <c r="AY39" s="32">
        <v>40</v>
      </c>
      <c r="AZ39" s="97">
        <f t="shared" si="8"/>
        <v>3.5999999999999996</v>
      </c>
      <c r="BA39" s="98">
        <v>7</v>
      </c>
      <c r="BB39" s="98">
        <v>14</v>
      </c>
      <c r="BC39" s="98">
        <f t="shared" si="9"/>
        <v>21</v>
      </c>
      <c r="BD39" s="101">
        <f t="shared" si="10"/>
        <v>8.4</v>
      </c>
      <c r="BE39" s="102">
        <f t="shared" si="11"/>
        <v>32.375111111111117</v>
      </c>
    </row>
  </sheetData>
  <mergeCells count="60">
    <mergeCell ref="BA2:BA4"/>
    <mergeCell ref="BB2:BB4"/>
    <mergeCell ref="BC2:BC4"/>
    <mergeCell ref="BD2:BD4"/>
    <mergeCell ref="BE2:BE4"/>
    <mergeCell ref="AX2:AX4"/>
    <mergeCell ref="AY2:AY4"/>
    <mergeCell ref="AZ2:AZ4"/>
    <mergeCell ref="V2:V4"/>
    <mergeCell ref="AD2:AD4"/>
    <mergeCell ref="AE2:AE4"/>
    <mergeCell ref="AF2:AF4"/>
    <mergeCell ref="AK2:AK4"/>
    <mergeCell ref="G2:G4"/>
    <mergeCell ref="H2:H4"/>
    <mergeCell ref="I2:I4"/>
    <mergeCell ref="J2:J4"/>
    <mergeCell ref="U2:U4"/>
    <mergeCell ref="B2:B4"/>
    <mergeCell ref="C2:C4"/>
    <mergeCell ref="D2:D4"/>
    <mergeCell ref="E2:E4"/>
    <mergeCell ref="F2:F4"/>
    <mergeCell ref="AB2:AB4"/>
    <mergeCell ref="AC2:AC4"/>
    <mergeCell ref="AJ2:AJ4"/>
    <mergeCell ref="K2:K4"/>
    <mergeCell ref="L2:L4"/>
    <mergeCell ref="M2:M4"/>
    <mergeCell ref="N2:N4"/>
    <mergeCell ref="S2:S4"/>
    <mergeCell ref="T2:T4"/>
    <mergeCell ref="O2:O4"/>
    <mergeCell ref="P2:P4"/>
    <mergeCell ref="Q2:Q4"/>
    <mergeCell ref="R2:R4"/>
    <mergeCell ref="X2:X4"/>
    <mergeCell ref="Y2:Y4"/>
    <mergeCell ref="AH2:AH4"/>
    <mergeCell ref="AU2:AU4"/>
    <mergeCell ref="AR2:AR4"/>
    <mergeCell ref="AS2:AS4"/>
    <mergeCell ref="AV2:AV4"/>
    <mergeCell ref="AG2:AG4"/>
    <mergeCell ref="AI2:AI4"/>
    <mergeCell ref="AL2:AL4"/>
    <mergeCell ref="B1:AD1"/>
    <mergeCell ref="AE1:AL1"/>
    <mergeCell ref="AM1:AX1"/>
    <mergeCell ref="AY1:AZ1"/>
    <mergeCell ref="Z2:Z4"/>
    <mergeCell ref="AA2:AA4"/>
    <mergeCell ref="W2:W4"/>
    <mergeCell ref="AW2:AW4"/>
    <mergeCell ref="AO2:AO4"/>
    <mergeCell ref="AP2:AP4"/>
    <mergeCell ref="AM2:AM4"/>
    <mergeCell ref="AN2:AN4"/>
    <mergeCell ref="AQ2:AQ4"/>
    <mergeCell ref="AT2:AT4"/>
  </mergeCells>
  <pageMargins left="0.31496062992125984" right="0.31496062992125984" top="0.19685039370078741" bottom="0.35433070866141736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"/>
  <sheetViews>
    <sheetView topLeftCell="A16" workbookViewId="0">
      <selection activeCell="D36" sqref="D36"/>
    </sheetView>
  </sheetViews>
  <sheetFormatPr baseColWidth="10" defaultRowHeight="15" x14ac:dyDescent="0.25"/>
  <cols>
    <col min="1" max="1" width="42.42578125" bestFit="1" customWidth="1"/>
  </cols>
  <sheetData>
    <row r="1" spans="1:5" x14ac:dyDescent="0.25">
      <c r="B1" t="s">
        <v>67</v>
      </c>
      <c r="C1" t="s">
        <v>68</v>
      </c>
      <c r="D1" s="92">
        <v>0.7</v>
      </c>
      <c r="E1" t="s">
        <v>69</v>
      </c>
    </row>
    <row r="2" spans="1:5" x14ac:dyDescent="0.25">
      <c r="A2" s="15" t="s">
        <v>0</v>
      </c>
      <c r="B2">
        <v>9</v>
      </c>
      <c r="C2">
        <v>30</v>
      </c>
      <c r="D2" s="93">
        <f>C2*0.7</f>
        <v>21</v>
      </c>
      <c r="E2" s="88">
        <f>D2+B2</f>
        <v>30</v>
      </c>
    </row>
    <row r="3" spans="1:5" x14ac:dyDescent="0.25">
      <c r="A3" s="15" t="s">
        <v>1</v>
      </c>
      <c r="B3">
        <v>24</v>
      </c>
      <c r="C3">
        <v>100</v>
      </c>
      <c r="D3" s="93">
        <f t="shared" ref="D3:D36" si="0">C3*0.7</f>
        <v>70</v>
      </c>
      <c r="E3" s="88">
        <f t="shared" ref="E3:E36" si="1">D3+B3</f>
        <v>94</v>
      </c>
    </row>
    <row r="4" spans="1:5" x14ac:dyDescent="0.25">
      <c r="A4" s="15" t="s">
        <v>2</v>
      </c>
      <c r="B4">
        <v>8</v>
      </c>
      <c r="C4">
        <v>40</v>
      </c>
      <c r="D4" s="93">
        <f t="shared" si="0"/>
        <v>28</v>
      </c>
      <c r="E4" s="88">
        <f t="shared" si="1"/>
        <v>36</v>
      </c>
    </row>
    <row r="5" spans="1:5" x14ac:dyDescent="0.25">
      <c r="A5" s="15" t="s">
        <v>3</v>
      </c>
      <c r="B5">
        <v>0</v>
      </c>
      <c r="C5">
        <v>0</v>
      </c>
      <c r="D5" s="93">
        <f t="shared" si="0"/>
        <v>0</v>
      </c>
      <c r="E5" s="88">
        <f t="shared" si="1"/>
        <v>0</v>
      </c>
    </row>
    <row r="6" spans="1:5" x14ac:dyDescent="0.25">
      <c r="A6" s="15" t="s">
        <v>4</v>
      </c>
      <c r="B6">
        <v>21</v>
      </c>
      <c r="C6">
        <v>60</v>
      </c>
      <c r="D6" s="93">
        <f t="shared" si="0"/>
        <v>42</v>
      </c>
      <c r="E6" s="88">
        <f t="shared" si="1"/>
        <v>63</v>
      </c>
    </row>
    <row r="7" spans="1:5" x14ac:dyDescent="0.25">
      <c r="A7" s="15" t="s">
        <v>5</v>
      </c>
      <c r="B7">
        <v>21</v>
      </c>
      <c r="C7">
        <v>30</v>
      </c>
      <c r="D7" s="93">
        <f t="shared" si="0"/>
        <v>21</v>
      </c>
      <c r="E7" s="88">
        <f t="shared" si="1"/>
        <v>42</v>
      </c>
    </row>
    <row r="8" spans="1:5" x14ac:dyDescent="0.25">
      <c r="A8" s="15" t="s">
        <v>6</v>
      </c>
      <c r="B8">
        <v>25</v>
      </c>
      <c r="C8">
        <v>70</v>
      </c>
      <c r="D8" s="93">
        <f t="shared" si="0"/>
        <v>49</v>
      </c>
      <c r="E8" s="88">
        <f t="shared" si="1"/>
        <v>74</v>
      </c>
    </row>
    <row r="9" spans="1:5" x14ac:dyDescent="0.25">
      <c r="A9" s="15" t="s">
        <v>7</v>
      </c>
      <c r="B9">
        <v>25</v>
      </c>
      <c r="C9">
        <v>90</v>
      </c>
      <c r="D9" s="93">
        <f t="shared" si="0"/>
        <v>62.999999999999993</v>
      </c>
      <c r="E9" s="88">
        <f t="shared" si="1"/>
        <v>88</v>
      </c>
    </row>
    <row r="10" spans="1:5" x14ac:dyDescent="0.25">
      <c r="A10" s="15" t="s">
        <v>8</v>
      </c>
      <c r="B10">
        <v>9</v>
      </c>
      <c r="C10">
        <v>40</v>
      </c>
      <c r="D10" s="93">
        <f t="shared" si="0"/>
        <v>28</v>
      </c>
      <c r="E10" s="88">
        <f t="shared" si="1"/>
        <v>37</v>
      </c>
    </row>
    <row r="11" spans="1:5" x14ac:dyDescent="0.25">
      <c r="A11" s="15" t="s">
        <v>9</v>
      </c>
      <c r="B11">
        <v>8</v>
      </c>
      <c r="C11">
        <v>30</v>
      </c>
      <c r="D11" s="93">
        <f t="shared" si="0"/>
        <v>21</v>
      </c>
      <c r="E11" s="88">
        <f t="shared" si="1"/>
        <v>29</v>
      </c>
    </row>
    <row r="12" spans="1:5" x14ac:dyDescent="0.25">
      <c r="A12" s="15" t="s">
        <v>10</v>
      </c>
      <c r="B12">
        <v>19</v>
      </c>
      <c r="C12">
        <v>51</v>
      </c>
      <c r="D12" s="93">
        <f t="shared" si="0"/>
        <v>35.699999999999996</v>
      </c>
      <c r="E12" s="88">
        <f t="shared" si="1"/>
        <v>54.699999999999996</v>
      </c>
    </row>
    <row r="13" spans="1:5" x14ac:dyDescent="0.25">
      <c r="A13" s="15" t="s">
        <v>11</v>
      </c>
      <c r="B13">
        <v>0</v>
      </c>
      <c r="C13">
        <v>0</v>
      </c>
      <c r="D13" s="93">
        <f t="shared" si="0"/>
        <v>0</v>
      </c>
      <c r="E13" s="88">
        <f t="shared" si="1"/>
        <v>0</v>
      </c>
    </row>
    <row r="14" spans="1:5" x14ac:dyDescent="0.25">
      <c r="A14" s="15" t="s">
        <v>12</v>
      </c>
      <c r="B14">
        <v>15</v>
      </c>
      <c r="C14">
        <v>30</v>
      </c>
      <c r="D14" s="93">
        <f t="shared" si="0"/>
        <v>21</v>
      </c>
      <c r="E14" s="88">
        <f t="shared" si="1"/>
        <v>36</v>
      </c>
    </row>
    <row r="15" spans="1:5" x14ac:dyDescent="0.25">
      <c r="A15" s="15" t="s">
        <v>13</v>
      </c>
      <c r="B15">
        <v>19</v>
      </c>
      <c r="C15">
        <v>60</v>
      </c>
      <c r="D15" s="93">
        <f t="shared" si="0"/>
        <v>42</v>
      </c>
      <c r="E15" s="88">
        <f t="shared" si="1"/>
        <v>61</v>
      </c>
    </row>
    <row r="16" spans="1:5" x14ac:dyDescent="0.25">
      <c r="A16" s="15" t="s">
        <v>14</v>
      </c>
      <c r="B16">
        <v>15</v>
      </c>
      <c r="C16">
        <v>30</v>
      </c>
      <c r="D16" s="93">
        <f t="shared" si="0"/>
        <v>21</v>
      </c>
      <c r="E16" s="88">
        <f t="shared" si="1"/>
        <v>36</v>
      </c>
    </row>
    <row r="17" spans="1:5" x14ac:dyDescent="0.25">
      <c r="A17" s="15" t="s">
        <v>15</v>
      </c>
      <c r="B17">
        <v>17</v>
      </c>
      <c r="C17">
        <v>35</v>
      </c>
      <c r="D17" s="93">
        <f t="shared" si="0"/>
        <v>24.5</v>
      </c>
      <c r="E17" s="88">
        <f t="shared" si="1"/>
        <v>41.5</v>
      </c>
    </row>
    <row r="18" spans="1:5" x14ac:dyDescent="0.25">
      <c r="A18" s="15" t="s">
        <v>16</v>
      </c>
      <c r="B18">
        <v>17</v>
      </c>
      <c r="C18">
        <v>30</v>
      </c>
      <c r="D18" s="93">
        <f t="shared" si="0"/>
        <v>21</v>
      </c>
      <c r="E18" s="88">
        <f t="shared" si="1"/>
        <v>38</v>
      </c>
    </row>
    <row r="19" spans="1:5" x14ac:dyDescent="0.25">
      <c r="A19" s="15" t="s">
        <v>17</v>
      </c>
      <c r="B19">
        <v>24</v>
      </c>
      <c r="C19">
        <v>90</v>
      </c>
      <c r="D19" s="93">
        <f t="shared" si="0"/>
        <v>62.999999999999993</v>
      </c>
      <c r="E19" s="88">
        <f t="shared" si="1"/>
        <v>87</v>
      </c>
    </row>
    <row r="20" spans="1:5" x14ac:dyDescent="0.25">
      <c r="A20" s="15" t="s">
        <v>18</v>
      </c>
      <c r="B20">
        <v>0</v>
      </c>
      <c r="C20">
        <v>0</v>
      </c>
      <c r="D20" s="93">
        <f t="shared" si="0"/>
        <v>0</v>
      </c>
      <c r="E20" s="88">
        <f t="shared" si="1"/>
        <v>0</v>
      </c>
    </row>
    <row r="21" spans="1:5" x14ac:dyDescent="0.25">
      <c r="A21" s="15" t="s">
        <v>19</v>
      </c>
      <c r="B21">
        <v>14</v>
      </c>
      <c r="C21">
        <v>30</v>
      </c>
      <c r="D21" s="93">
        <f t="shared" si="0"/>
        <v>21</v>
      </c>
      <c r="E21" s="88">
        <f t="shared" si="1"/>
        <v>35</v>
      </c>
    </row>
    <row r="22" spans="1:5" x14ac:dyDescent="0.25">
      <c r="A22" s="15" t="s">
        <v>20</v>
      </c>
      <c r="B22">
        <v>14</v>
      </c>
      <c r="C22">
        <v>35</v>
      </c>
      <c r="D22" s="93">
        <f t="shared" si="0"/>
        <v>24.5</v>
      </c>
      <c r="E22" s="88">
        <f t="shared" si="1"/>
        <v>38.5</v>
      </c>
    </row>
    <row r="23" spans="1:5" x14ac:dyDescent="0.25">
      <c r="A23" s="15" t="s">
        <v>21</v>
      </c>
      <c r="B23">
        <v>21</v>
      </c>
      <c r="C23">
        <v>35</v>
      </c>
      <c r="D23" s="93">
        <f t="shared" si="0"/>
        <v>24.5</v>
      </c>
      <c r="E23" s="88">
        <f t="shared" si="1"/>
        <v>45.5</v>
      </c>
    </row>
    <row r="24" spans="1:5" x14ac:dyDescent="0.25">
      <c r="A24" s="15" t="s">
        <v>22</v>
      </c>
      <c r="B24">
        <v>21</v>
      </c>
      <c r="C24">
        <v>35</v>
      </c>
      <c r="D24" s="93">
        <f t="shared" si="0"/>
        <v>24.5</v>
      </c>
      <c r="E24" s="88">
        <f t="shared" si="1"/>
        <v>45.5</v>
      </c>
    </row>
    <row r="25" spans="1:5" x14ac:dyDescent="0.25">
      <c r="A25" s="15" t="s">
        <v>23</v>
      </c>
      <c r="B25">
        <v>25</v>
      </c>
      <c r="C25">
        <v>35</v>
      </c>
      <c r="D25" s="93">
        <f t="shared" si="0"/>
        <v>24.5</v>
      </c>
      <c r="E25" s="88">
        <f t="shared" si="1"/>
        <v>49.5</v>
      </c>
    </row>
    <row r="26" spans="1:5" x14ac:dyDescent="0.25">
      <c r="A26" s="15" t="s">
        <v>24</v>
      </c>
      <c r="B26">
        <v>24</v>
      </c>
      <c r="C26">
        <v>25</v>
      </c>
      <c r="D26" s="93">
        <f t="shared" si="0"/>
        <v>17.5</v>
      </c>
      <c r="E26" s="88">
        <f t="shared" si="1"/>
        <v>41.5</v>
      </c>
    </row>
    <row r="27" spans="1:5" x14ac:dyDescent="0.25">
      <c r="A27" s="15" t="s">
        <v>25</v>
      </c>
      <c r="B27">
        <v>20</v>
      </c>
      <c r="C27">
        <v>65</v>
      </c>
      <c r="D27" s="93">
        <f t="shared" si="0"/>
        <v>45.5</v>
      </c>
      <c r="E27" s="88">
        <f t="shared" si="1"/>
        <v>65.5</v>
      </c>
    </row>
    <row r="28" spans="1:5" x14ac:dyDescent="0.25">
      <c r="A28" s="15" t="s">
        <v>26</v>
      </c>
      <c r="B28">
        <v>17</v>
      </c>
      <c r="C28">
        <v>25</v>
      </c>
      <c r="D28" s="93">
        <f t="shared" si="0"/>
        <v>17.5</v>
      </c>
      <c r="E28" s="88">
        <f t="shared" si="1"/>
        <v>34.5</v>
      </c>
    </row>
    <row r="29" spans="1:5" x14ac:dyDescent="0.25">
      <c r="A29" s="15" t="s">
        <v>27</v>
      </c>
      <c r="B29">
        <v>20</v>
      </c>
      <c r="C29">
        <v>45</v>
      </c>
      <c r="D29" s="93">
        <f t="shared" si="0"/>
        <v>31.499999999999996</v>
      </c>
      <c r="E29" s="88">
        <f t="shared" si="1"/>
        <v>51.5</v>
      </c>
    </row>
    <row r="30" spans="1:5" x14ac:dyDescent="0.25">
      <c r="A30" s="15" t="s">
        <v>28</v>
      </c>
      <c r="B30">
        <v>6</v>
      </c>
      <c r="C30">
        <v>20</v>
      </c>
      <c r="D30" s="93">
        <f t="shared" si="0"/>
        <v>14</v>
      </c>
      <c r="E30" s="88">
        <f t="shared" si="1"/>
        <v>20</v>
      </c>
    </row>
    <row r="31" spans="1:5" x14ac:dyDescent="0.25">
      <c r="A31" s="15" t="s">
        <v>29</v>
      </c>
      <c r="B31">
        <v>0</v>
      </c>
      <c r="C31">
        <v>0</v>
      </c>
      <c r="D31" s="93">
        <f t="shared" si="0"/>
        <v>0</v>
      </c>
      <c r="E31" s="88">
        <f t="shared" si="1"/>
        <v>0</v>
      </c>
    </row>
    <row r="32" spans="1:5" x14ac:dyDescent="0.25">
      <c r="A32" s="15" t="s">
        <v>30</v>
      </c>
      <c r="B32">
        <v>0</v>
      </c>
      <c r="C32">
        <v>0</v>
      </c>
      <c r="D32" s="93">
        <f t="shared" si="0"/>
        <v>0</v>
      </c>
      <c r="E32" s="88">
        <f t="shared" si="1"/>
        <v>0</v>
      </c>
    </row>
    <row r="33" spans="1:5" x14ac:dyDescent="0.25">
      <c r="A33" s="15" t="s">
        <v>31</v>
      </c>
      <c r="B33">
        <v>22</v>
      </c>
      <c r="C33">
        <v>35</v>
      </c>
      <c r="D33" s="93">
        <f t="shared" si="0"/>
        <v>24.5</v>
      </c>
      <c r="E33" s="88">
        <f t="shared" si="1"/>
        <v>46.5</v>
      </c>
    </row>
    <row r="34" spans="1:5" x14ac:dyDescent="0.25">
      <c r="A34" s="15" t="s">
        <v>32</v>
      </c>
      <c r="B34">
        <v>9</v>
      </c>
      <c r="C34">
        <v>20</v>
      </c>
      <c r="D34" s="93">
        <f t="shared" si="0"/>
        <v>14</v>
      </c>
      <c r="E34" s="88">
        <f t="shared" si="1"/>
        <v>23</v>
      </c>
    </row>
    <row r="35" spans="1:5" x14ac:dyDescent="0.25">
      <c r="A35" s="15" t="s">
        <v>33</v>
      </c>
      <c r="B35">
        <v>18</v>
      </c>
      <c r="C35">
        <v>35</v>
      </c>
      <c r="D35" s="93">
        <f t="shared" si="0"/>
        <v>24.5</v>
      </c>
      <c r="E35" s="88">
        <f t="shared" si="1"/>
        <v>42.5</v>
      </c>
    </row>
    <row r="36" spans="1:5" x14ac:dyDescent="0.25">
      <c r="A36" s="15" t="s">
        <v>34</v>
      </c>
      <c r="B36">
        <v>7</v>
      </c>
      <c r="C36">
        <v>20</v>
      </c>
      <c r="D36" s="93">
        <f t="shared" si="0"/>
        <v>14</v>
      </c>
      <c r="E36" s="88">
        <f t="shared" si="1"/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</dc:creator>
  <cp:lastModifiedBy>Ing Oviedo</cp:lastModifiedBy>
  <cp:lastPrinted>2018-11-06T15:30:48Z</cp:lastPrinted>
  <dcterms:created xsi:type="dcterms:W3CDTF">2018-08-01T14:49:42Z</dcterms:created>
  <dcterms:modified xsi:type="dcterms:W3CDTF">2018-12-13T14:16:40Z</dcterms:modified>
</cp:coreProperties>
</file>