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ENCIA\EC.PROD_QQ\G_2017\"/>
    </mc:Choice>
  </mc:AlternateContent>
  <bookViews>
    <workbookView minimized="1" xWindow="0" yWindow="0" windowWidth="20490" windowHeight="7230"/>
  </bookViews>
  <sheets>
    <sheet name="DETALLE" sheetId="1" r:id="rId1"/>
    <sheet name="RESUM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E1" i="2"/>
  <c r="E2" i="2"/>
  <c r="F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AZ37" i="1" l="1"/>
  <c r="AY13" i="1"/>
  <c r="AZ13" i="1" s="1"/>
  <c r="AY17" i="1"/>
  <c r="AZ17" i="1" s="1"/>
  <c r="AY18" i="1"/>
  <c r="AZ18" i="1" s="1"/>
  <c r="AY22" i="1"/>
  <c r="AZ22" i="1" s="1"/>
  <c r="AY26" i="1"/>
  <c r="AZ26" i="1" s="1"/>
  <c r="AY29" i="1"/>
  <c r="AZ29" i="1" s="1"/>
  <c r="AY30" i="1"/>
  <c r="AZ30" i="1" s="1"/>
  <c r="AY33" i="1"/>
  <c r="AZ33" i="1" s="1"/>
  <c r="AY37" i="1"/>
  <c r="AY38" i="1"/>
  <c r="AZ38" i="1" s="1"/>
  <c r="AY42" i="1"/>
  <c r="AZ42" i="1" s="1"/>
  <c r="AY45" i="1"/>
  <c r="AZ45" i="1" s="1"/>
  <c r="AY49" i="1"/>
  <c r="AZ49" i="1" s="1"/>
  <c r="AY50" i="1"/>
  <c r="AZ50" i="1" s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7" i="1"/>
  <c r="AV48" i="1"/>
  <c r="AV49" i="1"/>
  <c r="AV50" i="1"/>
  <c r="AV51" i="1"/>
  <c r="AV52" i="1"/>
  <c r="AV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V32" i="1" s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V46" i="1" s="1"/>
  <c r="AU47" i="1"/>
  <c r="AU48" i="1"/>
  <c r="AU49" i="1"/>
  <c r="AU50" i="1"/>
  <c r="AU51" i="1"/>
  <c r="AU52" i="1"/>
  <c r="AU6" i="1"/>
  <c r="AC7" i="1"/>
  <c r="AD7" i="1" s="1"/>
  <c r="AE7" i="1" s="1"/>
  <c r="AY7" i="1" s="1"/>
  <c r="AZ7" i="1" s="1"/>
  <c r="AC8" i="1"/>
  <c r="AD8" i="1" s="1"/>
  <c r="AE8" i="1" s="1"/>
  <c r="AY8" i="1" s="1"/>
  <c r="AZ8" i="1" s="1"/>
  <c r="AC9" i="1"/>
  <c r="AD9" i="1" s="1"/>
  <c r="AE9" i="1" s="1"/>
  <c r="AC10" i="1"/>
  <c r="AD10" i="1" s="1"/>
  <c r="AE10" i="1" s="1"/>
  <c r="AC11" i="1"/>
  <c r="AD11" i="1" s="1"/>
  <c r="AE11" i="1" s="1"/>
  <c r="AY11" i="1" s="1"/>
  <c r="AZ11" i="1" s="1"/>
  <c r="AC12" i="1"/>
  <c r="AD12" i="1" s="1"/>
  <c r="AE12" i="1" s="1"/>
  <c r="AY12" i="1" s="1"/>
  <c r="AZ12" i="1" s="1"/>
  <c r="AC13" i="1"/>
  <c r="AD13" i="1" s="1"/>
  <c r="AE13" i="1" s="1"/>
  <c r="AC14" i="1"/>
  <c r="AD14" i="1" s="1"/>
  <c r="AE14" i="1" s="1"/>
  <c r="AC15" i="1"/>
  <c r="AD15" i="1" s="1"/>
  <c r="AE15" i="1" s="1"/>
  <c r="AY15" i="1" s="1"/>
  <c r="AZ15" i="1" s="1"/>
  <c r="AC16" i="1"/>
  <c r="AD16" i="1" s="1"/>
  <c r="AE16" i="1" s="1"/>
  <c r="AY16" i="1" s="1"/>
  <c r="AZ16" i="1" s="1"/>
  <c r="AC17" i="1"/>
  <c r="AD17" i="1" s="1"/>
  <c r="AE17" i="1" s="1"/>
  <c r="AC18" i="1"/>
  <c r="AD18" i="1" s="1"/>
  <c r="AE18" i="1" s="1"/>
  <c r="AC19" i="1"/>
  <c r="AD19" i="1" s="1"/>
  <c r="AE19" i="1" s="1"/>
  <c r="AY19" i="1" s="1"/>
  <c r="AZ19" i="1" s="1"/>
  <c r="AC20" i="1"/>
  <c r="AD20" i="1" s="1"/>
  <c r="AE20" i="1" s="1"/>
  <c r="AY20" i="1" s="1"/>
  <c r="AZ20" i="1" s="1"/>
  <c r="AC21" i="1"/>
  <c r="AD21" i="1" s="1"/>
  <c r="AE21" i="1" s="1"/>
  <c r="AC22" i="1"/>
  <c r="AD22" i="1" s="1"/>
  <c r="AE22" i="1" s="1"/>
  <c r="AC23" i="1"/>
  <c r="AD23" i="1" s="1"/>
  <c r="AE23" i="1" s="1"/>
  <c r="AY23" i="1" s="1"/>
  <c r="AZ23" i="1" s="1"/>
  <c r="AC24" i="1"/>
  <c r="AD24" i="1" s="1"/>
  <c r="AE24" i="1" s="1"/>
  <c r="AY24" i="1" s="1"/>
  <c r="AZ24" i="1" s="1"/>
  <c r="AC25" i="1"/>
  <c r="AD25" i="1" s="1"/>
  <c r="AE25" i="1" s="1"/>
  <c r="AC26" i="1"/>
  <c r="AD26" i="1" s="1"/>
  <c r="AE26" i="1" s="1"/>
  <c r="AC27" i="1"/>
  <c r="AD27" i="1" s="1"/>
  <c r="AE27" i="1" s="1"/>
  <c r="AY27" i="1" s="1"/>
  <c r="AZ27" i="1" s="1"/>
  <c r="AC28" i="1"/>
  <c r="AD28" i="1" s="1"/>
  <c r="AE28" i="1" s="1"/>
  <c r="AY28" i="1" s="1"/>
  <c r="AZ28" i="1" s="1"/>
  <c r="AC29" i="1"/>
  <c r="AD29" i="1" s="1"/>
  <c r="AE29" i="1" s="1"/>
  <c r="AC30" i="1"/>
  <c r="AD30" i="1" s="1"/>
  <c r="AE30" i="1" s="1"/>
  <c r="AC31" i="1"/>
  <c r="AD31" i="1" s="1"/>
  <c r="AE31" i="1" s="1"/>
  <c r="AC32" i="1"/>
  <c r="AD32" i="1" s="1"/>
  <c r="AE32" i="1" s="1"/>
  <c r="AC33" i="1"/>
  <c r="AD33" i="1" s="1"/>
  <c r="AE33" i="1" s="1"/>
  <c r="AC34" i="1"/>
  <c r="AD34" i="1" s="1"/>
  <c r="AE34" i="1" s="1"/>
  <c r="AY34" i="1" s="1"/>
  <c r="AZ34" i="1" s="1"/>
  <c r="AC35" i="1"/>
  <c r="AD35" i="1" s="1"/>
  <c r="AE35" i="1" s="1"/>
  <c r="AY35" i="1" s="1"/>
  <c r="AC36" i="1"/>
  <c r="AD36" i="1" s="1"/>
  <c r="AE36" i="1" s="1"/>
  <c r="AY36" i="1" s="1"/>
  <c r="AZ36" i="1" s="1"/>
  <c r="AC37" i="1"/>
  <c r="AD37" i="1" s="1"/>
  <c r="AE37" i="1" s="1"/>
  <c r="AC38" i="1"/>
  <c r="AD38" i="1" s="1"/>
  <c r="AE38" i="1" s="1"/>
  <c r="AC39" i="1"/>
  <c r="AD39" i="1" s="1"/>
  <c r="AE39" i="1" s="1"/>
  <c r="AC40" i="1"/>
  <c r="AD40" i="1" s="1"/>
  <c r="AE40" i="1" s="1"/>
  <c r="AY40" i="1" s="1"/>
  <c r="AZ40" i="1" s="1"/>
  <c r="AC41" i="1"/>
  <c r="AD41" i="1" s="1"/>
  <c r="AE41" i="1" s="1"/>
  <c r="AY41" i="1" s="1"/>
  <c r="AZ41" i="1" s="1"/>
  <c r="AC42" i="1"/>
  <c r="AD42" i="1" s="1"/>
  <c r="AE42" i="1" s="1"/>
  <c r="AC43" i="1"/>
  <c r="AD43" i="1" s="1"/>
  <c r="AE43" i="1" s="1"/>
  <c r="AY43" i="1" s="1"/>
  <c r="AZ43" i="1" s="1"/>
  <c r="AC44" i="1"/>
  <c r="AD44" i="1" s="1"/>
  <c r="AE44" i="1" s="1"/>
  <c r="AY44" i="1" s="1"/>
  <c r="AZ44" i="1" s="1"/>
  <c r="AC45" i="1"/>
  <c r="AD45" i="1" s="1"/>
  <c r="AE45" i="1" s="1"/>
  <c r="AC46" i="1"/>
  <c r="AD46" i="1" s="1"/>
  <c r="AE46" i="1" s="1"/>
  <c r="AC47" i="1"/>
  <c r="AD47" i="1" s="1"/>
  <c r="AE47" i="1" s="1"/>
  <c r="AY47" i="1" s="1"/>
  <c r="AZ47" i="1" s="1"/>
  <c r="AC48" i="1"/>
  <c r="AD48" i="1" s="1"/>
  <c r="AE48" i="1" s="1"/>
  <c r="AC49" i="1"/>
  <c r="AD49" i="1" s="1"/>
  <c r="AE49" i="1" s="1"/>
  <c r="AC50" i="1"/>
  <c r="AD50" i="1" s="1"/>
  <c r="AE50" i="1" s="1"/>
  <c r="AC51" i="1"/>
  <c r="AD51" i="1" s="1"/>
  <c r="AE51" i="1" s="1"/>
  <c r="AC52" i="1"/>
  <c r="AD52" i="1" s="1"/>
  <c r="AE52" i="1" s="1"/>
  <c r="AY52" i="1" s="1"/>
  <c r="AZ52" i="1" s="1"/>
  <c r="AC6" i="1"/>
  <c r="AD6" i="1" s="1"/>
  <c r="AE6" i="1" s="1"/>
  <c r="AY6" i="1" s="1"/>
  <c r="AZ6" i="1" s="1"/>
  <c r="AL7" i="1"/>
  <c r="AM7" i="1" s="1"/>
  <c r="AN7" i="1" s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6" i="1"/>
  <c r="AY46" i="1" l="1"/>
  <c r="AZ46" i="1" s="1"/>
  <c r="AM22" i="1"/>
  <c r="AN22" i="1" s="1"/>
  <c r="AM14" i="1"/>
  <c r="AN14" i="1" s="1"/>
  <c r="AY14" i="1" s="1"/>
  <c r="AZ14" i="1" s="1"/>
  <c r="AM42" i="1"/>
  <c r="AN42" i="1" s="1"/>
  <c r="AM30" i="1"/>
  <c r="AN30" i="1" s="1"/>
  <c r="AM40" i="1"/>
  <c r="AN40" i="1" s="1"/>
  <c r="AM20" i="1"/>
  <c r="AN20" i="1" s="1"/>
  <c r="AM50" i="1"/>
  <c r="AN50" i="1" s="1"/>
  <c r="AM51" i="1"/>
  <c r="AN51" i="1" s="1"/>
  <c r="AY51" i="1" s="1"/>
  <c r="AZ51" i="1" s="1"/>
  <c r="AM39" i="1"/>
  <c r="AN39" i="1" s="1"/>
  <c r="AY39" i="1" s="1"/>
  <c r="AZ39" i="1" s="1"/>
  <c r="AM35" i="1"/>
  <c r="AN35" i="1" s="1"/>
  <c r="AM23" i="1"/>
  <c r="AN23" i="1" s="1"/>
  <c r="AM19" i="1"/>
  <c r="AN19" i="1" s="1"/>
  <c r="AH8" i="1"/>
  <c r="AM8" i="1" s="1"/>
  <c r="AN8" i="1" s="1"/>
  <c r="AH9" i="1"/>
  <c r="AM9" i="1" s="1"/>
  <c r="AN9" i="1" s="1"/>
  <c r="AY9" i="1" s="1"/>
  <c r="AZ9" i="1" s="1"/>
  <c r="AH10" i="1"/>
  <c r="AM10" i="1" s="1"/>
  <c r="AN10" i="1" s="1"/>
  <c r="AY10" i="1" s="1"/>
  <c r="AZ10" i="1" s="1"/>
  <c r="AH11" i="1"/>
  <c r="AM11" i="1" s="1"/>
  <c r="AN11" i="1" s="1"/>
  <c r="AH12" i="1"/>
  <c r="AM12" i="1" s="1"/>
  <c r="AN12" i="1" s="1"/>
  <c r="AH13" i="1"/>
  <c r="AM13" i="1" s="1"/>
  <c r="AN13" i="1" s="1"/>
  <c r="AH14" i="1"/>
  <c r="AH15" i="1"/>
  <c r="AM15" i="1" s="1"/>
  <c r="AN15" i="1" s="1"/>
  <c r="AH16" i="1"/>
  <c r="AM16" i="1" s="1"/>
  <c r="AN16" i="1" s="1"/>
  <c r="AH17" i="1"/>
  <c r="AM17" i="1" s="1"/>
  <c r="AN17" i="1" s="1"/>
  <c r="AH18" i="1"/>
  <c r="AM18" i="1" s="1"/>
  <c r="AN18" i="1" s="1"/>
  <c r="AH19" i="1"/>
  <c r="AH20" i="1"/>
  <c r="AH21" i="1"/>
  <c r="AM21" i="1" s="1"/>
  <c r="AN21" i="1" s="1"/>
  <c r="AY21" i="1" s="1"/>
  <c r="AZ21" i="1" s="1"/>
  <c r="AH22" i="1"/>
  <c r="AH23" i="1"/>
  <c r="AH24" i="1"/>
  <c r="AM24" i="1" s="1"/>
  <c r="AN24" i="1" s="1"/>
  <c r="AH25" i="1"/>
  <c r="AM25" i="1" s="1"/>
  <c r="AN25" i="1" s="1"/>
  <c r="AY25" i="1" s="1"/>
  <c r="AZ25" i="1" s="1"/>
  <c r="AH26" i="1"/>
  <c r="AM26" i="1" s="1"/>
  <c r="AN26" i="1" s="1"/>
  <c r="AH27" i="1"/>
  <c r="AM27" i="1" s="1"/>
  <c r="AN27" i="1" s="1"/>
  <c r="AH28" i="1"/>
  <c r="AM28" i="1" s="1"/>
  <c r="AN28" i="1" s="1"/>
  <c r="AH29" i="1"/>
  <c r="AM29" i="1" s="1"/>
  <c r="AN29" i="1" s="1"/>
  <c r="AH30" i="1"/>
  <c r="AH31" i="1"/>
  <c r="AM31" i="1" s="1"/>
  <c r="AN31" i="1" s="1"/>
  <c r="AY31" i="1" s="1"/>
  <c r="AZ31" i="1" s="1"/>
  <c r="AH32" i="1"/>
  <c r="AM32" i="1" s="1"/>
  <c r="AN32" i="1" s="1"/>
  <c r="AY32" i="1" s="1"/>
  <c r="AZ32" i="1" s="1"/>
  <c r="AH33" i="1"/>
  <c r="AM33" i="1" s="1"/>
  <c r="AN33" i="1" s="1"/>
  <c r="AH34" i="1"/>
  <c r="AM34" i="1" s="1"/>
  <c r="AN34" i="1" s="1"/>
  <c r="AH35" i="1"/>
  <c r="AH36" i="1"/>
  <c r="AM36" i="1" s="1"/>
  <c r="AN36" i="1" s="1"/>
  <c r="AH37" i="1"/>
  <c r="AM37" i="1" s="1"/>
  <c r="AN37" i="1" s="1"/>
  <c r="AH38" i="1"/>
  <c r="AM38" i="1" s="1"/>
  <c r="AN38" i="1" s="1"/>
  <c r="AH39" i="1"/>
  <c r="AH40" i="1"/>
  <c r="AH41" i="1"/>
  <c r="AM41" i="1" s="1"/>
  <c r="AN41" i="1" s="1"/>
  <c r="AH42" i="1"/>
  <c r="AH43" i="1"/>
  <c r="AM43" i="1" s="1"/>
  <c r="AN43" i="1" s="1"/>
  <c r="AH44" i="1"/>
  <c r="AM44" i="1" s="1"/>
  <c r="AN44" i="1" s="1"/>
  <c r="AH45" i="1"/>
  <c r="AM45" i="1" s="1"/>
  <c r="AN45" i="1" s="1"/>
  <c r="AH46" i="1"/>
  <c r="AM46" i="1" s="1"/>
  <c r="AN46" i="1" s="1"/>
  <c r="AH47" i="1"/>
  <c r="AM47" i="1" s="1"/>
  <c r="AN47" i="1" s="1"/>
  <c r="AH48" i="1"/>
  <c r="AM48" i="1" s="1"/>
  <c r="AN48" i="1" s="1"/>
  <c r="AY48" i="1" s="1"/>
  <c r="AZ48" i="1" s="1"/>
  <c r="AH49" i="1"/>
  <c r="AM49" i="1" s="1"/>
  <c r="AN49" i="1" s="1"/>
  <c r="AH50" i="1"/>
  <c r="AH51" i="1"/>
  <c r="AH52" i="1"/>
  <c r="AM52" i="1" s="1"/>
  <c r="AN52" i="1" s="1"/>
  <c r="AH6" i="1"/>
  <c r="AM6" i="1" s="1"/>
  <c r="AN6" i="1" s="1"/>
</calcChain>
</file>

<file path=xl/sharedStrings.xml><?xml version="1.0" encoding="utf-8"?>
<sst xmlns="http://schemas.openxmlformats.org/spreadsheetml/2006/main" count="131" uniqueCount="82">
  <si>
    <t>1 AMARU FLORES LILIAN MABEL</t>
  </si>
  <si>
    <t>2 AREVALO GONZALES NINOSKA ISABEL</t>
  </si>
  <si>
    <t>3 ARGOTE ALBA ANALIA ELGA</t>
  </si>
  <si>
    <t>4 BASCOPE GOMEZ DANIEL MARCELO</t>
  </si>
  <si>
    <t>5 BAUTISTA SEGALES NADIA HELEN</t>
  </si>
  <si>
    <t>6 CALANI ALANEZ CARLA ALEJANDRA</t>
  </si>
  <si>
    <t>7 CANAVIRI HUANCA MARY</t>
  </si>
  <si>
    <t>8 CARRION VERASTEGUI CRISTINA MARIBEL</t>
  </si>
  <si>
    <t>9 CARVAJAL PACO JHASYLMA RUBY</t>
  </si>
  <si>
    <t>10 CAYOJA DEL CARPIO CHRISTIAN ROMULO</t>
  </si>
  <si>
    <t>11 CHAMBI RUFINO JOEL</t>
  </si>
  <si>
    <t>12 CHOQUE ROJAS CANDIDA</t>
  </si>
  <si>
    <t>13 CONDE ORELLANA MARIBEL</t>
  </si>
  <si>
    <t>14 CUENCA DAVILA SUSAN GISELA</t>
  </si>
  <si>
    <t>15 FERNANDEZ ESPINOZA GIOVANA</t>
  </si>
  <si>
    <t>16 FLORES CHOQUE ESTEFANNY MAYERLIN</t>
  </si>
  <si>
    <t>17 FLORES CHOQUE LIZETT PAMELA</t>
  </si>
  <si>
    <t>18 FLORES ROSALES DIEGO EDMUNDO</t>
  </si>
  <si>
    <t>19 GARCIA BALLESTEROS IBETTE MONICA</t>
  </si>
  <si>
    <t>20 GOMEZ FLORES MARCELO MARTIN</t>
  </si>
  <si>
    <t>21 HUANCA MENDEZ VIVIAN FABIOLA</t>
  </si>
  <si>
    <t>22 HUANCA SAUCIRI GIOVANA</t>
  </si>
  <si>
    <t>23 IGNACIO BLACUTT RODRIGO NICOLAS</t>
  </si>
  <si>
    <t>24 LARREA ROJAS CECILIA ARACELY</t>
  </si>
  <si>
    <t>25 LEON YUCRA LENNY</t>
  </si>
  <si>
    <t>26 LOBO BARRETO LUIS ALBERTO</t>
  </si>
  <si>
    <t>27 MAMANI CHOQUETOPA MARIBEL</t>
  </si>
  <si>
    <t>28 MAMANI CONDORI LAURA</t>
  </si>
  <si>
    <t>29 MARTINEZ LOBO DEMMY YSLANA</t>
  </si>
  <si>
    <t>30 MEJIA GALLARDO MILTON</t>
  </si>
  <si>
    <t>31 MITA VILLAN LUIS REYNALDO</t>
  </si>
  <si>
    <t>32 MUÑOZ REVOLLO RODNI</t>
  </si>
  <si>
    <t>33 MURILLO LOPEZ JORGE</t>
  </si>
  <si>
    <t>34 NINA HUARAYO ALVARO WILLIAMS</t>
  </si>
  <si>
    <t>35 ORTIZ HURTADO AMALIA WENDY</t>
  </si>
  <si>
    <t>36 PEÑA CONDORI ANDREA</t>
  </si>
  <si>
    <t>37 PINTO HURTADO CRISTHIAN RODRIGO</t>
  </si>
  <si>
    <t>38 QUISBERT MAMANI ABIGAIL JHOSELIN</t>
  </si>
  <si>
    <t>39 QUISPE ZURITA DANIEL ISAIAS</t>
  </si>
  <si>
    <t>40 REA PACCHI PAOLA SDENKA</t>
  </si>
  <si>
    <t>41 SALINAS BLACUTT WILLY GUIDO</t>
  </si>
  <si>
    <t>42 SALVATIERRA ALARCON LUIS ALBERTO</t>
  </si>
  <si>
    <t>43 TERCEROS HERRERA LENNY ROCIO</t>
  </si>
  <si>
    <t>44 TRONCOSO LUCANA BISMAR RICHARD</t>
  </si>
  <si>
    <t>45 VASQUEZ MALLCO PAMELA</t>
  </si>
  <si>
    <t>46 YAVE VICENTE RUDDY</t>
  </si>
  <si>
    <t>47 ZEPITA BLANCO CRISTHIAN FABIO</t>
  </si>
  <si>
    <t>1er.examen</t>
  </si>
  <si>
    <t>teor.</t>
  </si>
  <si>
    <t>pract.</t>
  </si>
  <si>
    <t>calif.</t>
  </si>
  <si>
    <t>PARALELO 4D2 - GESTION 2017</t>
  </si>
  <si>
    <t>ASISTENCIA</t>
  </si>
  <si>
    <t>PRACTICAS</t>
  </si>
  <si>
    <t>precursores de la calidad</t>
  </si>
  <si>
    <t>herram para la calidad</t>
  </si>
  <si>
    <t>esp. Tecnicas curso</t>
  </si>
  <si>
    <t>2do. Examen</t>
  </si>
  <si>
    <t>teor</t>
  </si>
  <si>
    <t>pract</t>
  </si>
  <si>
    <t>calif</t>
  </si>
  <si>
    <t>pruebas por muestreo</t>
  </si>
  <si>
    <t>curso ishikawa</t>
  </si>
  <si>
    <t>graficas de control</t>
  </si>
  <si>
    <t>inf.viaje</t>
  </si>
  <si>
    <t>AUX.</t>
  </si>
  <si>
    <t>tot</t>
  </si>
  <si>
    <t>tot. Parc.</t>
  </si>
  <si>
    <t>SON LOS QUE NO ASISTIERON</t>
  </si>
  <si>
    <t>EL SABADO O ESTUVIERON EN MAL ESTADO</t>
  </si>
  <si>
    <t>POR ELLOS DEMORAMOS LA OTRA VISITA</t>
  </si>
  <si>
    <t>calif neces. Para aprobar</t>
  </si>
  <si>
    <t>prom. Exam.</t>
  </si>
  <si>
    <t>x36%</t>
  </si>
  <si>
    <t>x6%</t>
  </si>
  <si>
    <t>x9%</t>
  </si>
  <si>
    <t>ECONOMIA DE LA PRODUCCION Y CONTROL DE CALIDAD</t>
  </si>
  <si>
    <t>prom. Pract.</t>
  </si>
  <si>
    <t>1er. Exam.</t>
  </si>
  <si>
    <t>2do. Exam.</t>
  </si>
  <si>
    <t>asist.</t>
  </si>
  <si>
    <t>aux.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</si>
</sst>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7" fillId="0" borderId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1" xfId="0" applyFont="1" applyBorder="1" applyAlignment="1">
      <alignment horizontal="center" textRotation="90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2" borderId="13" xfId="0" applyFont="1" applyFill="1" applyBorder="1" applyAlignment="1">
      <alignment horizontal="center"/>
    </xf>
    <xf numFmtId="0" fontId="0" fillId="2" borderId="1" xfId="0" applyFill="1" applyBorder="1"/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2" borderId="16" xfId="0" applyFill="1" applyBorder="1"/>
    <xf numFmtId="0" fontId="2" fillId="0" borderId="16" xfId="0" applyFont="1" applyBorder="1" applyAlignment="1">
      <alignment horizontal="center" textRotation="90" wrapText="1"/>
    </xf>
    <xf numFmtId="0" fontId="1" fillId="0" borderId="19" xfId="0" applyFont="1" applyBorder="1"/>
    <xf numFmtId="0" fontId="0" fillId="0" borderId="16" xfId="0" applyBorder="1"/>
    <xf numFmtId="0" fontId="0" fillId="0" borderId="20" xfId="0" applyBorder="1"/>
    <xf numFmtId="0" fontId="1" fillId="0" borderId="21" xfId="0" applyFont="1" applyBorder="1"/>
    <xf numFmtId="0" fontId="0" fillId="0" borderId="22" xfId="0" applyFont="1" applyBorder="1"/>
    <xf numFmtId="0" fontId="0" fillId="0" borderId="1" xfId="0" applyFont="1" applyBorder="1"/>
    <xf numFmtId="0" fontId="0" fillId="0" borderId="23" xfId="0" applyFont="1" applyBorder="1"/>
    <xf numFmtId="0" fontId="1" fillId="4" borderId="2" xfId="0" applyFont="1" applyFill="1" applyBorder="1"/>
    <xf numFmtId="0" fontId="0" fillId="0" borderId="27" xfId="0" applyFont="1" applyBorder="1"/>
    <xf numFmtId="0" fontId="0" fillId="0" borderId="0" xfId="0" applyBorder="1"/>
    <xf numFmtId="0" fontId="1" fillId="0" borderId="0" xfId="0" applyFont="1" applyBorder="1" applyAlignment="1"/>
    <xf numFmtId="0" fontId="9" fillId="0" borderId="0" xfId="0" applyFont="1"/>
    <xf numFmtId="0" fontId="9" fillId="0" borderId="0" xfId="0" applyFont="1" applyBorder="1" applyAlignment="1">
      <alignment horizontal="center"/>
    </xf>
    <xf numFmtId="9" fontId="10" fillId="4" borderId="15" xfId="0" applyNumberFormat="1" applyFont="1" applyFill="1" applyBorder="1" applyAlignment="1">
      <alignment horizontal="center"/>
    </xf>
    <xf numFmtId="0" fontId="9" fillId="2" borderId="16" xfId="0" applyFont="1" applyFill="1" applyBorder="1"/>
    <xf numFmtId="0" fontId="9" fillId="0" borderId="0" xfId="0" applyFont="1" applyBorder="1" applyAlignment="1"/>
    <xf numFmtId="0" fontId="2" fillId="0" borderId="0" xfId="0" applyFont="1" applyBorder="1" applyAlignment="1">
      <alignment horizontal="center" textRotation="90" wrapText="1"/>
    </xf>
    <xf numFmtId="0" fontId="11" fillId="0" borderId="0" xfId="0" applyFont="1" applyBorder="1" applyAlignment="1">
      <alignment horizontal="center" textRotation="90" wrapText="1"/>
    </xf>
    <xf numFmtId="0" fontId="12" fillId="0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5" borderId="27" xfId="0" applyFont="1" applyFill="1" applyBorder="1"/>
    <xf numFmtId="0" fontId="1" fillId="5" borderId="0" xfId="0" applyFont="1" applyFill="1"/>
    <xf numFmtId="0" fontId="0" fillId="0" borderId="2" xfId="0" applyBorder="1"/>
    <xf numFmtId="0" fontId="0" fillId="0" borderId="11" xfId="0" applyBorder="1"/>
    <xf numFmtId="0" fontId="9" fillId="0" borderId="1" xfId="0" applyFont="1" applyBorder="1"/>
    <xf numFmtId="0" fontId="0" fillId="3" borderId="1" xfId="0" applyFill="1" applyBorder="1"/>
    <xf numFmtId="164" fontId="12" fillId="0" borderId="1" xfId="0" applyNumberFormat="1" applyFont="1" applyFill="1" applyBorder="1"/>
    <xf numFmtId="0" fontId="13" fillId="0" borderId="0" xfId="0" applyFont="1"/>
    <xf numFmtId="164" fontId="13" fillId="0" borderId="1" xfId="0" applyNumberFormat="1" applyFont="1" applyBorder="1"/>
    <xf numFmtId="0" fontId="14" fillId="0" borderId="1" xfId="0" applyFont="1" applyFill="1" applyBorder="1" applyAlignment="1">
      <alignment wrapText="1"/>
    </xf>
    <xf numFmtId="0" fontId="1" fillId="4" borderId="27" xfId="0" applyFont="1" applyFill="1" applyBorder="1"/>
    <xf numFmtId="0" fontId="1" fillId="0" borderId="5" xfId="0" applyFont="1" applyBorder="1" applyAlignment="1"/>
    <xf numFmtId="0" fontId="9" fillId="0" borderId="6" xfId="0" applyFont="1" applyBorder="1" applyAlignment="1"/>
    <xf numFmtId="0" fontId="1" fillId="0" borderId="7" xfId="0" applyFont="1" applyBorder="1" applyAlignment="1"/>
    <xf numFmtId="0" fontId="9" fillId="0" borderId="9" xfId="0" applyFont="1" applyBorder="1" applyAlignment="1"/>
    <xf numFmtId="0" fontId="4" fillId="0" borderId="2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1" fillId="0" borderId="3" xfId="0" applyFont="1" applyBorder="1" applyAlignment="1">
      <alignment wrapText="1"/>
    </xf>
    <xf numFmtId="9" fontId="9" fillId="0" borderId="12" xfId="0" applyNumberFormat="1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2" xfId="0" applyFont="1" applyBorder="1" applyAlignment="1">
      <alignment wrapText="1"/>
    </xf>
    <xf numFmtId="9" fontId="10" fillId="0" borderId="1" xfId="0" applyNumberFormat="1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9" fontId="9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" fillId="4" borderId="11" xfId="0" applyFont="1" applyFill="1" applyBorder="1"/>
    <xf numFmtId="0" fontId="0" fillId="0" borderId="0" xfId="0" applyAlignment="1">
      <alignment wrapText="1"/>
    </xf>
    <xf numFmtId="1" fontId="0" fillId="0" borderId="1" xfId="0" applyNumberFormat="1" applyBorder="1"/>
    <xf numFmtId="1" fontId="0" fillId="0" borderId="13" xfId="0" applyNumberFormat="1" applyBorder="1"/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5"/>
  <sheetViews>
    <sheetView tabSelected="1" zoomScaleNormal="100" workbookViewId="0">
      <pane xSplit="1" ySplit="2" topLeftCell="X34" activePane="bottomRight" state="frozen"/>
      <selection pane="topRight" activeCell="B1" sqref="B1"/>
      <selection pane="bottomLeft" activeCell="A2" sqref="A2"/>
      <selection pane="bottomRight" activeCell="AY52" sqref="AY52"/>
    </sheetView>
  </sheetViews>
  <sheetFormatPr baseColWidth="10" defaultRowHeight="15" x14ac:dyDescent="0.25"/>
  <cols>
    <col min="1" max="1" width="39.85546875" bestFit="1" customWidth="1"/>
    <col min="2" max="10" width="2" bestFit="1" customWidth="1"/>
    <col min="11" max="27" width="3" bestFit="1" customWidth="1"/>
    <col min="28" max="29" width="3" customWidth="1"/>
    <col min="30" max="30" width="4.28515625" customWidth="1"/>
    <col min="31" max="31" width="4.42578125" style="35" customWidth="1"/>
    <col min="32" max="33" width="5.42578125" customWidth="1"/>
    <col min="34" max="38" width="5.42578125" style="1" customWidth="1"/>
    <col min="39" max="39" width="6.140625" style="34" customWidth="1"/>
    <col min="40" max="40" width="5.42578125" style="39" customWidth="1"/>
    <col min="41" max="46" width="4.140625" customWidth="1"/>
    <col min="47" max="47" width="5.42578125" customWidth="1"/>
    <col min="48" max="48" width="5" style="35" customWidth="1"/>
    <col min="49" max="49" width="5.42578125" customWidth="1"/>
    <col min="50" max="50" width="5.28515625" style="35" customWidth="1"/>
    <col min="51" max="51" width="8.85546875" style="59" bestFit="1" customWidth="1"/>
    <col min="52" max="52" width="7.85546875" style="42" bestFit="1" customWidth="1"/>
  </cols>
  <sheetData>
    <row r="1" spans="1:57" ht="15.75" thickBot="1" x14ac:dyDescent="0.3">
      <c r="A1" t="s">
        <v>76</v>
      </c>
    </row>
    <row r="2" spans="1:57" ht="15.75" thickBot="1" x14ac:dyDescent="0.3">
      <c r="A2" t="s">
        <v>51</v>
      </c>
      <c r="AH2" s="16"/>
      <c r="AI2" s="16"/>
      <c r="AJ2" s="16"/>
      <c r="AK2" s="16"/>
      <c r="AL2" s="24"/>
      <c r="AO2" s="43" t="s">
        <v>53</v>
      </c>
      <c r="AP2" s="44"/>
      <c r="AQ2" s="44"/>
      <c r="AR2" s="44"/>
      <c r="AS2" s="44"/>
      <c r="AT2" s="45"/>
      <c r="AU2" s="15"/>
      <c r="AV2" s="36"/>
    </row>
    <row r="3" spans="1:57" ht="53.25" customHeight="1" x14ac:dyDescent="0.25">
      <c r="B3" s="46" t="s">
        <v>52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8"/>
      <c r="AF3" s="43" t="s">
        <v>47</v>
      </c>
      <c r="AG3" s="44"/>
      <c r="AH3" s="3"/>
      <c r="AI3" s="49" t="s">
        <v>57</v>
      </c>
      <c r="AJ3" s="50"/>
      <c r="AK3" s="50"/>
      <c r="AL3" s="51"/>
      <c r="AO3" s="23" t="s">
        <v>54</v>
      </c>
      <c r="AP3" s="4" t="s">
        <v>62</v>
      </c>
      <c r="AQ3" s="4" t="s">
        <v>55</v>
      </c>
      <c r="AR3" s="4" t="s">
        <v>56</v>
      </c>
      <c r="AS3" s="4" t="s">
        <v>61</v>
      </c>
      <c r="AT3" s="8" t="s">
        <v>63</v>
      </c>
      <c r="AU3" s="40"/>
      <c r="AV3" s="41"/>
    </row>
    <row r="4" spans="1:57" ht="16.5" customHeight="1" thickBot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>
        <v>1</v>
      </c>
      <c r="R4" s="15">
        <v>2</v>
      </c>
      <c r="S4" s="15">
        <v>3</v>
      </c>
      <c r="T4" s="15">
        <v>4</v>
      </c>
      <c r="U4" s="15">
        <v>5</v>
      </c>
      <c r="V4" s="15">
        <v>6</v>
      </c>
      <c r="W4" s="15">
        <v>7</v>
      </c>
      <c r="X4" s="15">
        <v>8</v>
      </c>
      <c r="Y4" s="15">
        <v>9</v>
      </c>
      <c r="Z4" s="15">
        <v>10</v>
      </c>
      <c r="AA4" s="15">
        <v>11</v>
      </c>
      <c r="AB4" s="15"/>
      <c r="AC4" s="15"/>
      <c r="AD4" s="15"/>
      <c r="AE4" s="36"/>
      <c r="AF4" s="13"/>
      <c r="AG4" s="14"/>
      <c r="AH4" s="16"/>
      <c r="AI4" s="27"/>
      <c r="AJ4" s="16"/>
      <c r="AK4" s="16"/>
      <c r="AL4" s="24"/>
      <c r="AO4" s="23"/>
      <c r="AP4" s="4"/>
      <c r="AQ4" s="4"/>
      <c r="AR4" s="4"/>
      <c r="AS4" s="4"/>
      <c r="AT4" s="8"/>
      <c r="AU4" s="40"/>
      <c r="AV4" s="41"/>
    </row>
    <row r="5" spans="1:57" ht="60" x14ac:dyDescent="0.25"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17">
        <v>16</v>
      </c>
      <c r="R5" s="17">
        <v>17</v>
      </c>
      <c r="S5" s="17">
        <v>18</v>
      </c>
      <c r="T5" s="19">
        <v>19</v>
      </c>
      <c r="U5" s="17">
        <v>20</v>
      </c>
      <c r="V5" s="17">
        <v>21</v>
      </c>
      <c r="W5" s="20">
        <v>22</v>
      </c>
      <c r="X5" s="20">
        <v>23</v>
      </c>
      <c r="Y5" s="20">
        <v>24</v>
      </c>
      <c r="Z5" s="21">
        <v>25</v>
      </c>
      <c r="AA5" s="21">
        <v>26</v>
      </c>
      <c r="AB5" s="21">
        <v>27</v>
      </c>
      <c r="AC5" s="21" t="s">
        <v>66</v>
      </c>
      <c r="AD5" s="21" t="s">
        <v>60</v>
      </c>
      <c r="AE5" s="37" t="s">
        <v>74</v>
      </c>
      <c r="AF5" s="10" t="s">
        <v>48</v>
      </c>
      <c r="AG5" s="11" t="s">
        <v>49</v>
      </c>
      <c r="AH5" s="12" t="s">
        <v>50</v>
      </c>
      <c r="AI5" s="67" t="s">
        <v>58</v>
      </c>
      <c r="AJ5" s="68" t="s">
        <v>59</v>
      </c>
      <c r="AK5" s="69" t="s">
        <v>64</v>
      </c>
      <c r="AL5" s="69" t="s">
        <v>60</v>
      </c>
      <c r="AM5" s="70" t="s">
        <v>72</v>
      </c>
      <c r="AN5" s="71" t="s">
        <v>73</v>
      </c>
      <c r="AO5" s="72">
        <v>1</v>
      </c>
      <c r="AP5" s="68">
        <v>2</v>
      </c>
      <c r="AQ5" s="68">
        <v>3</v>
      </c>
      <c r="AR5" s="68">
        <v>4</v>
      </c>
      <c r="AS5" s="68">
        <v>5</v>
      </c>
      <c r="AT5" s="73">
        <v>6</v>
      </c>
      <c r="AU5" s="68" t="s">
        <v>77</v>
      </c>
      <c r="AV5" s="74" t="s">
        <v>75</v>
      </c>
      <c r="AW5" s="75" t="s">
        <v>65</v>
      </c>
      <c r="AX5" s="76" t="s">
        <v>75</v>
      </c>
      <c r="AY5" s="77" t="s">
        <v>67</v>
      </c>
      <c r="AZ5" s="61" t="s">
        <v>71</v>
      </c>
    </row>
    <row r="6" spans="1:57" x14ac:dyDescent="0.25">
      <c r="A6" s="2" t="s">
        <v>0</v>
      </c>
      <c r="B6" s="2">
        <v>0</v>
      </c>
      <c r="C6" s="2">
        <v>1</v>
      </c>
      <c r="D6" s="2">
        <v>1</v>
      </c>
      <c r="E6" s="2">
        <v>1</v>
      </c>
      <c r="F6" s="2">
        <v>1</v>
      </c>
      <c r="G6" s="2">
        <v>0</v>
      </c>
      <c r="H6" s="2">
        <v>1</v>
      </c>
      <c r="I6" s="2">
        <v>1</v>
      </c>
      <c r="J6" s="2">
        <v>0</v>
      </c>
      <c r="K6" s="2">
        <v>1</v>
      </c>
      <c r="L6" s="2">
        <v>1</v>
      </c>
      <c r="M6" s="2">
        <v>1</v>
      </c>
      <c r="N6" s="2">
        <v>1</v>
      </c>
      <c r="O6" s="2">
        <v>0</v>
      </c>
      <c r="P6" s="2">
        <v>1</v>
      </c>
      <c r="Q6" s="18">
        <v>1</v>
      </c>
      <c r="R6" s="18">
        <v>1</v>
      </c>
      <c r="S6" s="18">
        <v>1</v>
      </c>
      <c r="T6" s="18">
        <v>1</v>
      </c>
      <c r="U6" s="18">
        <v>1</v>
      </c>
      <c r="V6" s="18">
        <v>1</v>
      </c>
      <c r="W6" s="18">
        <v>1</v>
      </c>
      <c r="X6" s="18">
        <v>1</v>
      </c>
      <c r="Y6" s="18">
        <v>1</v>
      </c>
      <c r="Z6" s="18">
        <v>0</v>
      </c>
      <c r="AA6" s="18">
        <v>1</v>
      </c>
      <c r="AB6" s="22">
        <v>1</v>
      </c>
      <c r="AC6" s="22">
        <f>SUM(B6:AB6)</f>
        <v>22</v>
      </c>
      <c r="AD6" s="22">
        <f>(AC6/27)*100</f>
        <v>81.481481481481481</v>
      </c>
      <c r="AE6" s="38">
        <f>AD6*0.06</f>
        <v>4.8888888888888884</v>
      </c>
      <c r="AF6" s="5">
        <v>9</v>
      </c>
      <c r="AG6" s="2">
        <v>50</v>
      </c>
      <c r="AH6" s="31">
        <f>AF6+AG6</f>
        <v>59</v>
      </c>
      <c r="AI6" s="28">
        <v>18</v>
      </c>
      <c r="AJ6" s="29">
        <v>22</v>
      </c>
      <c r="AK6" s="32">
        <v>6</v>
      </c>
      <c r="AL6" s="62">
        <f>SUM(AI6:AK6)</f>
        <v>46</v>
      </c>
      <c r="AM6" s="63">
        <f>(AL6+AH6)/2</f>
        <v>52.5</v>
      </c>
      <c r="AN6" s="64">
        <f>AM6*0.36</f>
        <v>18.899999999999999</v>
      </c>
      <c r="AO6" s="25">
        <v>70</v>
      </c>
      <c r="AP6" s="2">
        <v>82</v>
      </c>
      <c r="AQ6" s="2">
        <v>70</v>
      </c>
      <c r="AR6" s="2">
        <v>70</v>
      </c>
      <c r="AS6" s="2">
        <v>72</v>
      </c>
      <c r="AT6" s="54">
        <v>45</v>
      </c>
      <c r="AU6" s="2">
        <f>SUM(AO6:AT6)/6</f>
        <v>68.166666666666671</v>
      </c>
      <c r="AV6" s="56">
        <f>AU6*0.09</f>
        <v>6.1349999999999998</v>
      </c>
      <c r="AW6" s="57">
        <v>90</v>
      </c>
      <c r="AX6" s="56">
        <f>AW6*0.09</f>
        <v>8.1</v>
      </c>
      <c r="AY6" s="60">
        <f>AE6+AN6+AV6+AX6</f>
        <v>38.023888888888891</v>
      </c>
      <c r="AZ6" s="58">
        <f>(51-AY6)/0.4</f>
        <v>32.440277777777773</v>
      </c>
      <c r="BA6" s="33"/>
      <c r="BB6" s="33"/>
      <c r="BC6" s="33"/>
      <c r="BD6" s="33"/>
      <c r="BE6" s="33"/>
    </row>
    <row r="7" spans="1:57" x14ac:dyDescent="0.25">
      <c r="A7" s="2" t="s">
        <v>1</v>
      </c>
      <c r="B7" s="2">
        <v>0</v>
      </c>
      <c r="C7" s="2">
        <v>0</v>
      </c>
      <c r="D7" s="2">
        <v>1</v>
      </c>
      <c r="E7" s="2">
        <v>1</v>
      </c>
      <c r="F7" s="2">
        <v>1</v>
      </c>
      <c r="G7" s="2">
        <v>0</v>
      </c>
      <c r="H7" s="2">
        <v>1</v>
      </c>
      <c r="I7" s="2">
        <v>1</v>
      </c>
      <c r="J7" s="2">
        <v>1</v>
      </c>
      <c r="K7" s="2">
        <v>1</v>
      </c>
      <c r="L7" s="2">
        <v>0</v>
      </c>
      <c r="M7" s="2">
        <v>0</v>
      </c>
      <c r="N7" s="2">
        <v>1</v>
      </c>
      <c r="O7" s="2">
        <v>1</v>
      </c>
      <c r="P7" s="2">
        <v>1</v>
      </c>
      <c r="Q7" s="18">
        <v>1</v>
      </c>
      <c r="R7" s="18">
        <v>1</v>
      </c>
      <c r="S7" s="18">
        <v>0</v>
      </c>
      <c r="T7" s="18">
        <v>1</v>
      </c>
      <c r="U7" s="18">
        <v>1</v>
      </c>
      <c r="V7" s="18">
        <v>0</v>
      </c>
      <c r="W7" s="18">
        <v>1</v>
      </c>
      <c r="X7" s="18">
        <v>1</v>
      </c>
      <c r="Y7" s="18">
        <v>1</v>
      </c>
      <c r="Z7" s="18">
        <v>1</v>
      </c>
      <c r="AA7" s="18">
        <v>1</v>
      </c>
      <c r="AB7" s="22">
        <v>1</v>
      </c>
      <c r="AC7" s="22">
        <f t="shared" ref="AC7:AC52" si="0">SUM(B7:AB7)</f>
        <v>20</v>
      </c>
      <c r="AD7" s="22">
        <f t="shared" ref="AD7:AD52" si="1">(AC7/27)*100</f>
        <v>74.074074074074076</v>
      </c>
      <c r="AE7" s="38">
        <f t="shared" ref="AE7:AE52" si="2">AD7*0.06</f>
        <v>4.4444444444444446</v>
      </c>
      <c r="AF7" s="5">
        <v>0</v>
      </c>
      <c r="AG7" s="2">
        <v>0</v>
      </c>
      <c r="AH7" s="31">
        <v>11</v>
      </c>
      <c r="AI7" s="28">
        <v>4</v>
      </c>
      <c r="AJ7" s="29">
        <v>7</v>
      </c>
      <c r="AK7" s="32"/>
      <c r="AL7" s="62">
        <f t="shared" ref="AL7:AL52" si="3">SUM(AI7:AK7)</f>
        <v>11</v>
      </c>
      <c r="AM7" s="63">
        <f t="shared" ref="AM7:AM52" si="4">(AL7+AH7)/2</f>
        <v>11</v>
      </c>
      <c r="AN7" s="64">
        <f t="shared" ref="AN7:AN52" si="5">AM7*0.36</f>
        <v>3.96</v>
      </c>
      <c r="AO7" s="25">
        <v>35</v>
      </c>
      <c r="AP7" s="2">
        <v>80</v>
      </c>
      <c r="AQ7" s="2">
        <v>65</v>
      </c>
      <c r="AR7" s="2">
        <v>60</v>
      </c>
      <c r="AS7" s="2">
        <v>65</v>
      </c>
      <c r="AT7" s="54">
        <v>78</v>
      </c>
      <c r="AU7" s="2">
        <f t="shared" ref="AU7:AU52" si="6">SUM(AO7:AT7)/6</f>
        <v>63.833333333333336</v>
      </c>
      <c r="AV7" s="56">
        <f t="shared" ref="AV7:AV52" si="7">AU7*0.09</f>
        <v>5.7450000000000001</v>
      </c>
      <c r="AW7" s="57">
        <v>47</v>
      </c>
      <c r="AX7" s="56">
        <f t="shared" ref="AX7:AX52" si="8">AW7*0.09</f>
        <v>4.2299999999999995</v>
      </c>
      <c r="AY7" s="60">
        <f t="shared" ref="AY7:AY52" si="9">AE7+AN7+AV7+AX7</f>
        <v>18.379444444444445</v>
      </c>
      <c r="AZ7" s="58">
        <f t="shared" ref="AZ7:AZ52" si="10">(51-AY7)/0.4</f>
        <v>81.55138888888888</v>
      </c>
      <c r="BA7" s="33"/>
      <c r="BB7" s="33"/>
      <c r="BC7" s="33"/>
      <c r="BD7" s="33"/>
      <c r="BE7" s="33"/>
    </row>
    <row r="8" spans="1:57" x14ac:dyDescent="0.25">
      <c r="A8" s="2" t="s">
        <v>2</v>
      </c>
      <c r="B8" s="2">
        <v>1</v>
      </c>
      <c r="C8" s="2">
        <v>0</v>
      </c>
      <c r="D8" s="2">
        <v>1</v>
      </c>
      <c r="E8" s="2">
        <v>1</v>
      </c>
      <c r="F8" s="2">
        <v>1</v>
      </c>
      <c r="G8" s="2">
        <v>0</v>
      </c>
      <c r="H8" s="2">
        <v>1</v>
      </c>
      <c r="I8" s="2">
        <v>1</v>
      </c>
      <c r="J8" s="2">
        <v>0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0</v>
      </c>
      <c r="Y8" s="18">
        <v>1</v>
      </c>
      <c r="Z8" s="18">
        <v>1</v>
      </c>
      <c r="AA8" s="18">
        <v>0</v>
      </c>
      <c r="AB8" s="22">
        <v>1</v>
      </c>
      <c r="AC8" s="22">
        <f t="shared" si="0"/>
        <v>22</v>
      </c>
      <c r="AD8" s="22">
        <f t="shared" si="1"/>
        <v>81.481481481481481</v>
      </c>
      <c r="AE8" s="38">
        <f t="shared" si="2"/>
        <v>4.8888888888888884</v>
      </c>
      <c r="AF8" s="5">
        <v>15</v>
      </c>
      <c r="AG8" s="2">
        <v>39</v>
      </c>
      <c r="AH8" s="31">
        <f t="shared" ref="AH8:AH52" si="11">AF8+AG8</f>
        <v>54</v>
      </c>
      <c r="AI8" s="28">
        <v>17</v>
      </c>
      <c r="AJ8" s="29">
        <v>18</v>
      </c>
      <c r="AK8" s="32">
        <v>3</v>
      </c>
      <c r="AL8" s="62">
        <f t="shared" si="3"/>
        <v>38</v>
      </c>
      <c r="AM8" s="63">
        <f t="shared" si="4"/>
        <v>46</v>
      </c>
      <c r="AN8" s="64">
        <f t="shared" si="5"/>
        <v>16.559999999999999</v>
      </c>
      <c r="AO8" s="25">
        <v>65</v>
      </c>
      <c r="AP8" s="2">
        <v>82</v>
      </c>
      <c r="AQ8" s="2">
        <v>78</v>
      </c>
      <c r="AR8" s="2">
        <v>70</v>
      </c>
      <c r="AS8" s="2">
        <v>75</v>
      </c>
      <c r="AT8" s="54">
        <v>60</v>
      </c>
      <c r="AU8" s="2">
        <f t="shared" si="6"/>
        <v>71.666666666666671</v>
      </c>
      <c r="AV8" s="56">
        <f t="shared" si="7"/>
        <v>6.45</v>
      </c>
      <c r="AW8" s="57">
        <v>95</v>
      </c>
      <c r="AX8" s="56">
        <f t="shared" si="8"/>
        <v>8.5499999999999989</v>
      </c>
      <c r="AY8" s="60">
        <f t="shared" si="9"/>
        <v>36.448888888888888</v>
      </c>
      <c r="AZ8" s="58">
        <f t="shared" si="10"/>
        <v>36.37777777777778</v>
      </c>
      <c r="BA8" s="33"/>
      <c r="BB8" s="33"/>
      <c r="BC8" s="33"/>
      <c r="BD8" s="33"/>
      <c r="BE8" s="33"/>
    </row>
    <row r="9" spans="1:57" x14ac:dyDescent="0.25">
      <c r="A9" s="2" t="s">
        <v>3</v>
      </c>
      <c r="B9" s="2">
        <v>0</v>
      </c>
      <c r="C9" s="2">
        <v>1</v>
      </c>
      <c r="D9" s="2">
        <v>1</v>
      </c>
      <c r="E9" s="2">
        <v>1</v>
      </c>
      <c r="F9" s="2">
        <v>1</v>
      </c>
      <c r="G9" s="2">
        <v>0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0</v>
      </c>
      <c r="X9" s="18">
        <v>1</v>
      </c>
      <c r="Y9" s="18">
        <v>1</v>
      </c>
      <c r="Z9" s="18">
        <v>1</v>
      </c>
      <c r="AA9" s="18">
        <v>1</v>
      </c>
      <c r="AB9" s="22">
        <v>1</v>
      </c>
      <c r="AC9" s="22">
        <f t="shared" si="0"/>
        <v>24</v>
      </c>
      <c r="AD9" s="22">
        <f t="shared" si="1"/>
        <v>88.888888888888886</v>
      </c>
      <c r="AE9" s="38">
        <f t="shared" si="2"/>
        <v>5.333333333333333</v>
      </c>
      <c r="AF9" s="5">
        <v>16.5</v>
      </c>
      <c r="AG9" s="2">
        <v>53</v>
      </c>
      <c r="AH9" s="31">
        <f t="shared" si="11"/>
        <v>69.5</v>
      </c>
      <c r="AI9" s="28">
        <v>17</v>
      </c>
      <c r="AJ9" s="29">
        <v>30</v>
      </c>
      <c r="AK9" s="52">
        <v>0</v>
      </c>
      <c r="AL9" s="62">
        <f t="shared" si="3"/>
        <v>47</v>
      </c>
      <c r="AM9" s="63">
        <f t="shared" si="4"/>
        <v>58.25</v>
      </c>
      <c r="AN9" s="64">
        <f t="shared" si="5"/>
        <v>20.97</v>
      </c>
      <c r="AO9" s="25">
        <v>65</v>
      </c>
      <c r="AP9" s="2">
        <v>85</v>
      </c>
      <c r="AQ9" s="2">
        <v>30</v>
      </c>
      <c r="AR9" s="2">
        <v>70</v>
      </c>
      <c r="AS9" s="2">
        <v>60</v>
      </c>
      <c r="AT9" s="54">
        <v>70</v>
      </c>
      <c r="AU9" s="2">
        <f t="shared" si="6"/>
        <v>63.333333333333336</v>
      </c>
      <c r="AV9" s="56">
        <f t="shared" si="7"/>
        <v>5.7</v>
      </c>
      <c r="AW9" s="57">
        <v>86</v>
      </c>
      <c r="AX9" s="56">
        <f t="shared" si="8"/>
        <v>7.7399999999999993</v>
      </c>
      <c r="AY9" s="60">
        <f t="shared" si="9"/>
        <v>39.743333333333332</v>
      </c>
      <c r="AZ9" s="58">
        <f t="shared" si="10"/>
        <v>28.141666666666669</v>
      </c>
      <c r="BA9" s="33"/>
      <c r="BB9" s="33"/>
      <c r="BC9" s="33"/>
      <c r="BD9" s="33"/>
      <c r="BE9" s="33"/>
    </row>
    <row r="10" spans="1:57" x14ac:dyDescent="0.25">
      <c r="A10" s="2" t="s">
        <v>4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0</v>
      </c>
      <c r="H10" s="2">
        <v>1</v>
      </c>
      <c r="I10" s="2">
        <v>0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0</v>
      </c>
      <c r="P10" s="2">
        <v>1</v>
      </c>
      <c r="Q10" s="18">
        <v>1</v>
      </c>
      <c r="R10" s="18">
        <v>1</v>
      </c>
      <c r="S10" s="18">
        <v>0</v>
      </c>
      <c r="T10" s="18">
        <v>1</v>
      </c>
      <c r="U10" s="18">
        <v>1</v>
      </c>
      <c r="V10" s="18">
        <v>1</v>
      </c>
      <c r="W10" s="18">
        <v>1</v>
      </c>
      <c r="X10" s="18">
        <v>1</v>
      </c>
      <c r="Y10" s="18">
        <v>1</v>
      </c>
      <c r="Z10" s="18">
        <v>1</v>
      </c>
      <c r="AA10" s="18">
        <v>0</v>
      </c>
      <c r="AB10" s="22">
        <v>0</v>
      </c>
      <c r="AC10" s="22">
        <f t="shared" si="0"/>
        <v>21</v>
      </c>
      <c r="AD10" s="22">
        <f t="shared" si="1"/>
        <v>77.777777777777786</v>
      </c>
      <c r="AE10" s="38">
        <f t="shared" si="2"/>
        <v>4.666666666666667</v>
      </c>
      <c r="AF10" s="5">
        <v>8</v>
      </c>
      <c r="AG10" s="2">
        <v>30</v>
      </c>
      <c r="AH10" s="31">
        <f t="shared" si="11"/>
        <v>38</v>
      </c>
      <c r="AI10" s="28">
        <v>10</v>
      </c>
      <c r="AJ10" s="29">
        <v>13</v>
      </c>
      <c r="AK10" s="52">
        <v>0</v>
      </c>
      <c r="AL10" s="62">
        <f t="shared" si="3"/>
        <v>23</v>
      </c>
      <c r="AM10" s="63">
        <f t="shared" si="4"/>
        <v>30.5</v>
      </c>
      <c r="AN10" s="64">
        <f t="shared" si="5"/>
        <v>10.98</v>
      </c>
      <c r="AO10" s="25">
        <v>68</v>
      </c>
      <c r="AP10" s="2">
        <v>80</v>
      </c>
      <c r="AQ10" s="2">
        <v>68</v>
      </c>
      <c r="AR10" s="2">
        <v>70</v>
      </c>
      <c r="AS10" s="2">
        <v>68</v>
      </c>
      <c r="AT10" s="54">
        <v>50</v>
      </c>
      <c r="AU10" s="2">
        <f t="shared" si="6"/>
        <v>67.333333333333329</v>
      </c>
      <c r="AV10" s="56">
        <f t="shared" si="7"/>
        <v>6.06</v>
      </c>
      <c r="AW10" s="57">
        <v>90</v>
      </c>
      <c r="AX10" s="56">
        <f t="shared" si="8"/>
        <v>8.1</v>
      </c>
      <c r="AY10" s="60">
        <f t="shared" si="9"/>
        <v>29.806666666666665</v>
      </c>
      <c r="AZ10" s="58">
        <f t="shared" si="10"/>
        <v>52.983333333333334</v>
      </c>
      <c r="BA10" s="33"/>
      <c r="BB10" s="33"/>
      <c r="BC10" s="33"/>
      <c r="BD10" s="33"/>
      <c r="BE10" s="33"/>
    </row>
    <row r="11" spans="1:57" x14ac:dyDescent="0.25">
      <c r="A11" s="2" t="s">
        <v>5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0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 s="22">
        <v>1</v>
      </c>
      <c r="AC11" s="22">
        <f t="shared" si="0"/>
        <v>26</v>
      </c>
      <c r="AD11" s="22">
        <f t="shared" si="1"/>
        <v>96.296296296296291</v>
      </c>
      <c r="AE11" s="38">
        <f t="shared" si="2"/>
        <v>5.7777777777777768</v>
      </c>
      <c r="AF11" s="5">
        <v>28</v>
      </c>
      <c r="AG11" s="2">
        <v>44</v>
      </c>
      <c r="AH11" s="31">
        <f t="shared" si="11"/>
        <v>72</v>
      </c>
      <c r="AI11" s="28">
        <v>19</v>
      </c>
      <c r="AJ11" s="29">
        <v>60</v>
      </c>
      <c r="AK11" s="32"/>
      <c r="AL11" s="62">
        <f t="shared" si="3"/>
        <v>79</v>
      </c>
      <c r="AM11" s="63">
        <f t="shared" si="4"/>
        <v>75.5</v>
      </c>
      <c r="AN11" s="64">
        <f t="shared" si="5"/>
        <v>27.18</v>
      </c>
      <c r="AO11" s="25">
        <v>90</v>
      </c>
      <c r="AP11" s="2">
        <v>80</v>
      </c>
      <c r="AQ11" s="2">
        <v>90</v>
      </c>
      <c r="AR11" s="2">
        <v>70</v>
      </c>
      <c r="AS11" s="2">
        <v>85</v>
      </c>
      <c r="AT11" s="54">
        <v>80</v>
      </c>
      <c r="AU11" s="2">
        <f t="shared" si="6"/>
        <v>82.5</v>
      </c>
      <c r="AV11" s="56">
        <f t="shared" si="7"/>
        <v>7.4249999999999998</v>
      </c>
      <c r="AW11" s="57">
        <v>99</v>
      </c>
      <c r="AX11" s="56">
        <f t="shared" si="8"/>
        <v>8.91</v>
      </c>
      <c r="AY11" s="60">
        <f t="shared" si="9"/>
        <v>49.292777777777772</v>
      </c>
      <c r="AZ11" s="58">
        <f t="shared" si="10"/>
        <v>4.2680555555555699</v>
      </c>
      <c r="BA11" s="33"/>
      <c r="BB11" s="33"/>
      <c r="BC11" s="33"/>
      <c r="BD11" s="33"/>
      <c r="BE11" s="33"/>
    </row>
    <row r="12" spans="1:57" x14ac:dyDescent="0.25">
      <c r="A12" s="2" t="s">
        <v>6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22">
        <v>1</v>
      </c>
      <c r="AC12" s="22">
        <f t="shared" si="0"/>
        <v>26</v>
      </c>
      <c r="AD12" s="22">
        <f t="shared" si="1"/>
        <v>96.296296296296291</v>
      </c>
      <c r="AE12" s="38">
        <f t="shared" si="2"/>
        <v>5.7777777777777768</v>
      </c>
      <c r="AF12" s="5">
        <v>12.5</v>
      </c>
      <c r="AG12" s="2">
        <v>42</v>
      </c>
      <c r="AH12" s="31">
        <f t="shared" si="11"/>
        <v>54.5</v>
      </c>
      <c r="AI12" s="28">
        <v>18</v>
      </c>
      <c r="AJ12" s="29">
        <v>13</v>
      </c>
      <c r="AK12" s="32">
        <v>6</v>
      </c>
      <c r="AL12" s="62">
        <f t="shared" si="3"/>
        <v>37</v>
      </c>
      <c r="AM12" s="63">
        <f t="shared" si="4"/>
        <v>45.75</v>
      </c>
      <c r="AN12" s="64">
        <f t="shared" si="5"/>
        <v>16.47</v>
      </c>
      <c r="AO12" s="25">
        <v>70</v>
      </c>
      <c r="AP12" s="2">
        <v>80</v>
      </c>
      <c r="AQ12" s="2">
        <v>85</v>
      </c>
      <c r="AR12" s="2">
        <v>60</v>
      </c>
      <c r="AS12" s="2">
        <v>68</v>
      </c>
      <c r="AT12" s="54">
        <v>70</v>
      </c>
      <c r="AU12" s="2">
        <f t="shared" si="6"/>
        <v>72.166666666666671</v>
      </c>
      <c r="AV12" s="56">
        <f t="shared" si="7"/>
        <v>6.4950000000000001</v>
      </c>
      <c r="AW12" s="57">
        <v>93</v>
      </c>
      <c r="AX12" s="56">
        <f t="shared" si="8"/>
        <v>8.3699999999999992</v>
      </c>
      <c r="AY12" s="60">
        <f t="shared" si="9"/>
        <v>37.112777777777779</v>
      </c>
      <c r="AZ12" s="58">
        <f t="shared" si="10"/>
        <v>34.718055555555551</v>
      </c>
      <c r="BA12" s="33"/>
      <c r="BB12" s="33"/>
      <c r="BC12" s="33"/>
      <c r="BD12" s="33"/>
      <c r="BE12" s="33"/>
    </row>
    <row r="13" spans="1:57" x14ac:dyDescent="0.25">
      <c r="A13" s="2" t="s">
        <v>7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0</v>
      </c>
      <c r="H13" s="2">
        <v>1</v>
      </c>
      <c r="I13" s="2">
        <v>1</v>
      </c>
      <c r="J13" s="2">
        <v>0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18">
        <v>1</v>
      </c>
      <c r="R13" s="18">
        <v>1</v>
      </c>
      <c r="S13" s="18">
        <v>0</v>
      </c>
      <c r="T13" s="18">
        <v>1</v>
      </c>
      <c r="U13" s="18">
        <v>0</v>
      </c>
      <c r="V13" s="18">
        <v>0</v>
      </c>
      <c r="W13" s="18">
        <v>1</v>
      </c>
      <c r="X13" s="18">
        <v>0</v>
      </c>
      <c r="Y13" s="18">
        <v>1</v>
      </c>
      <c r="Z13" s="18">
        <v>1</v>
      </c>
      <c r="AA13" s="18">
        <v>0</v>
      </c>
      <c r="AB13" s="22">
        <v>1</v>
      </c>
      <c r="AC13" s="22">
        <f t="shared" si="0"/>
        <v>20</v>
      </c>
      <c r="AD13" s="22">
        <f t="shared" si="1"/>
        <v>74.074074074074076</v>
      </c>
      <c r="AE13" s="38">
        <f t="shared" si="2"/>
        <v>4.4444444444444446</v>
      </c>
      <c r="AF13" s="5">
        <v>20</v>
      </c>
      <c r="AG13" s="2">
        <v>13</v>
      </c>
      <c r="AH13" s="31">
        <f t="shared" si="11"/>
        <v>33</v>
      </c>
      <c r="AI13" s="28">
        <v>14</v>
      </c>
      <c r="AJ13" s="29">
        <v>15</v>
      </c>
      <c r="AK13" s="32"/>
      <c r="AL13" s="62">
        <f t="shared" si="3"/>
        <v>29</v>
      </c>
      <c r="AM13" s="63">
        <f t="shared" si="4"/>
        <v>31</v>
      </c>
      <c r="AN13" s="64">
        <f t="shared" si="5"/>
        <v>11.16</v>
      </c>
      <c r="AO13" s="25">
        <v>65</v>
      </c>
      <c r="AP13" s="2">
        <v>85</v>
      </c>
      <c r="AQ13" s="2">
        <v>62</v>
      </c>
      <c r="AR13" s="2">
        <v>60</v>
      </c>
      <c r="AS13" s="2">
        <v>65</v>
      </c>
      <c r="AT13" s="54">
        <v>78</v>
      </c>
      <c r="AU13" s="2">
        <f t="shared" si="6"/>
        <v>69.166666666666671</v>
      </c>
      <c r="AV13" s="56">
        <f t="shared" si="7"/>
        <v>6.2250000000000005</v>
      </c>
      <c r="AW13" s="57">
        <v>50</v>
      </c>
      <c r="AX13" s="56">
        <f t="shared" si="8"/>
        <v>4.5</v>
      </c>
      <c r="AY13" s="60">
        <f t="shared" si="9"/>
        <v>26.329444444444444</v>
      </c>
      <c r="AZ13" s="58">
        <f t="shared" si="10"/>
        <v>61.676388888888887</v>
      </c>
      <c r="BA13" s="33"/>
      <c r="BB13" s="33"/>
      <c r="BC13" s="33"/>
      <c r="BD13" s="33"/>
      <c r="BE13" s="33"/>
    </row>
    <row r="14" spans="1:57" x14ac:dyDescent="0.25">
      <c r="A14" s="2" t="s">
        <v>8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0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0</v>
      </c>
      <c r="N14" s="2">
        <v>1</v>
      </c>
      <c r="O14" s="2">
        <v>1</v>
      </c>
      <c r="P14" s="2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0</v>
      </c>
      <c r="Y14" s="18">
        <v>1</v>
      </c>
      <c r="Z14" s="18">
        <v>1</v>
      </c>
      <c r="AA14" s="18">
        <v>0</v>
      </c>
      <c r="AB14" s="22">
        <v>0</v>
      </c>
      <c r="AC14" s="22">
        <f t="shared" si="0"/>
        <v>22</v>
      </c>
      <c r="AD14" s="22">
        <f t="shared" si="1"/>
        <v>81.481481481481481</v>
      </c>
      <c r="AE14" s="38">
        <f t="shared" si="2"/>
        <v>4.8888888888888884</v>
      </c>
      <c r="AF14" s="5">
        <v>13.5</v>
      </c>
      <c r="AG14" s="2">
        <v>36</v>
      </c>
      <c r="AH14" s="31">
        <f t="shared" si="11"/>
        <v>49.5</v>
      </c>
      <c r="AI14" s="28">
        <v>9</v>
      </c>
      <c r="AJ14" s="29">
        <v>14</v>
      </c>
      <c r="AK14" s="32">
        <v>4</v>
      </c>
      <c r="AL14" s="62">
        <f t="shared" si="3"/>
        <v>27</v>
      </c>
      <c r="AM14" s="63">
        <f t="shared" si="4"/>
        <v>38.25</v>
      </c>
      <c r="AN14" s="64">
        <f t="shared" si="5"/>
        <v>13.77</v>
      </c>
      <c r="AO14" s="25">
        <v>66</v>
      </c>
      <c r="AP14" s="2">
        <v>80</v>
      </c>
      <c r="AQ14" s="2">
        <v>65</v>
      </c>
      <c r="AR14" s="2">
        <v>75</v>
      </c>
      <c r="AS14" s="2">
        <v>62</v>
      </c>
      <c r="AT14" s="54">
        <v>55</v>
      </c>
      <c r="AU14" s="2">
        <f t="shared" si="6"/>
        <v>67.166666666666671</v>
      </c>
      <c r="AV14" s="56">
        <f t="shared" si="7"/>
        <v>6.0449999999999999</v>
      </c>
      <c r="AW14" s="57">
        <v>88</v>
      </c>
      <c r="AX14" s="56">
        <f t="shared" si="8"/>
        <v>7.92</v>
      </c>
      <c r="AY14" s="60">
        <f t="shared" si="9"/>
        <v>32.623888888888892</v>
      </c>
      <c r="AZ14" s="58">
        <f t="shared" si="10"/>
        <v>45.940277777777766</v>
      </c>
      <c r="BA14" s="33"/>
      <c r="BB14" s="33"/>
      <c r="BC14" s="33"/>
      <c r="BD14" s="33"/>
      <c r="BE14" s="33"/>
    </row>
    <row r="15" spans="1:57" x14ac:dyDescent="0.25">
      <c r="A15" s="2" t="s">
        <v>9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0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18">
        <v>1</v>
      </c>
      <c r="R15" s="18">
        <v>0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0</v>
      </c>
      <c r="AB15" s="22">
        <v>1</v>
      </c>
      <c r="AC15" s="22">
        <f t="shared" si="0"/>
        <v>24</v>
      </c>
      <c r="AD15" s="22">
        <f t="shared" si="1"/>
        <v>88.888888888888886</v>
      </c>
      <c r="AE15" s="38">
        <f t="shared" si="2"/>
        <v>5.333333333333333</v>
      </c>
      <c r="AF15" s="5">
        <v>24.5</v>
      </c>
      <c r="AG15" s="2">
        <v>49</v>
      </c>
      <c r="AH15" s="31">
        <f t="shared" si="11"/>
        <v>73.5</v>
      </c>
      <c r="AI15" s="28">
        <v>27</v>
      </c>
      <c r="AJ15" s="29">
        <v>45</v>
      </c>
      <c r="AK15" s="32">
        <v>5</v>
      </c>
      <c r="AL15" s="62">
        <f t="shared" si="3"/>
        <v>77</v>
      </c>
      <c r="AM15" s="63">
        <f t="shared" si="4"/>
        <v>75.25</v>
      </c>
      <c r="AN15" s="64">
        <f t="shared" si="5"/>
        <v>27.09</v>
      </c>
      <c r="AO15" s="25">
        <v>68</v>
      </c>
      <c r="AP15" s="2">
        <v>80</v>
      </c>
      <c r="AQ15" s="2">
        <v>85</v>
      </c>
      <c r="AR15" s="2">
        <v>70</v>
      </c>
      <c r="AS15" s="2">
        <v>68</v>
      </c>
      <c r="AT15" s="54">
        <v>70</v>
      </c>
      <c r="AU15" s="2">
        <f t="shared" si="6"/>
        <v>73.5</v>
      </c>
      <c r="AV15" s="56">
        <f t="shared" si="7"/>
        <v>6.6149999999999993</v>
      </c>
      <c r="AW15" s="57">
        <v>85</v>
      </c>
      <c r="AX15" s="56">
        <f t="shared" si="8"/>
        <v>7.6499999999999995</v>
      </c>
      <c r="AY15" s="60">
        <f t="shared" si="9"/>
        <v>46.688333333333333</v>
      </c>
      <c r="AZ15" s="58">
        <f t="shared" si="10"/>
        <v>10.779166666666669</v>
      </c>
      <c r="BA15" s="33"/>
      <c r="BB15" s="33"/>
      <c r="BC15" s="33"/>
      <c r="BD15" s="33"/>
      <c r="BE15" s="33"/>
    </row>
    <row r="16" spans="1:57" x14ac:dyDescent="0.25">
      <c r="A16" s="2" t="s">
        <v>10</v>
      </c>
      <c r="B16" s="2">
        <v>1</v>
      </c>
      <c r="C16" s="2">
        <v>1</v>
      </c>
      <c r="D16" s="2">
        <v>0</v>
      </c>
      <c r="E16" s="2">
        <v>1</v>
      </c>
      <c r="F16" s="2">
        <v>1</v>
      </c>
      <c r="G16" s="2">
        <v>0</v>
      </c>
      <c r="H16" s="2">
        <v>1</v>
      </c>
      <c r="I16" s="2">
        <v>1</v>
      </c>
      <c r="J16" s="2">
        <v>1</v>
      </c>
      <c r="K16" s="2">
        <v>0</v>
      </c>
      <c r="L16" s="2">
        <v>1</v>
      </c>
      <c r="M16" s="2">
        <v>1</v>
      </c>
      <c r="N16" s="2">
        <v>0</v>
      </c>
      <c r="O16" s="2">
        <v>0</v>
      </c>
      <c r="P16" s="2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18">
        <v>0</v>
      </c>
      <c r="Y16" s="18">
        <v>1</v>
      </c>
      <c r="Z16" s="18">
        <v>1</v>
      </c>
      <c r="AA16" s="18">
        <v>0</v>
      </c>
      <c r="AB16" s="22">
        <v>1</v>
      </c>
      <c r="AC16" s="22">
        <f t="shared" si="0"/>
        <v>20</v>
      </c>
      <c r="AD16" s="22">
        <f t="shared" si="1"/>
        <v>74.074074074074076</v>
      </c>
      <c r="AE16" s="38">
        <f t="shared" si="2"/>
        <v>4.4444444444444446</v>
      </c>
      <c r="AF16" s="5">
        <v>14.5</v>
      </c>
      <c r="AG16" s="2">
        <v>39</v>
      </c>
      <c r="AH16" s="31">
        <f t="shared" si="11"/>
        <v>53.5</v>
      </c>
      <c r="AI16" s="28">
        <v>11</v>
      </c>
      <c r="AJ16" s="29">
        <v>8</v>
      </c>
      <c r="AK16" s="32"/>
      <c r="AL16" s="62">
        <f t="shared" si="3"/>
        <v>19</v>
      </c>
      <c r="AM16" s="63">
        <f t="shared" si="4"/>
        <v>36.25</v>
      </c>
      <c r="AN16" s="64">
        <f t="shared" si="5"/>
        <v>13.049999999999999</v>
      </c>
      <c r="AO16" s="25">
        <v>60</v>
      </c>
      <c r="AP16" s="2">
        <v>82</v>
      </c>
      <c r="AQ16" s="2">
        <v>0</v>
      </c>
      <c r="AR16" s="2">
        <v>0</v>
      </c>
      <c r="AS16" s="2">
        <v>65</v>
      </c>
      <c r="AT16" s="54">
        <v>85</v>
      </c>
      <c r="AU16" s="2">
        <f t="shared" si="6"/>
        <v>48.666666666666664</v>
      </c>
      <c r="AV16" s="56">
        <f t="shared" si="7"/>
        <v>4.38</v>
      </c>
      <c r="AW16" s="57">
        <v>92</v>
      </c>
      <c r="AX16" s="56">
        <f t="shared" si="8"/>
        <v>8.2799999999999994</v>
      </c>
      <c r="AY16" s="60">
        <f t="shared" si="9"/>
        <v>30.154444444444444</v>
      </c>
      <c r="AZ16" s="58">
        <f t="shared" si="10"/>
        <v>52.113888888888887</v>
      </c>
      <c r="BA16" s="33"/>
      <c r="BB16" s="33"/>
      <c r="BC16" s="33"/>
      <c r="BD16" s="33"/>
      <c r="BE16" s="33"/>
    </row>
    <row r="17" spans="1:57" x14ac:dyDescent="0.25">
      <c r="A17" s="2" t="s">
        <v>11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0</v>
      </c>
      <c r="H17" s="2">
        <v>1</v>
      </c>
      <c r="I17" s="2">
        <v>1</v>
      </c>
      <c r="J17" s="2">
        <v>1</v>
      </c>
      <c r="K17" s="2">
        <v>0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22">
        <v>1</v>
      </c>
      <c r="AC17" s="22">
        <f t="shared" si="0"/>
        <v>25</v>
      </c>
      <c r="AD17" s="22">
        <f t="shared" si="1"/>
        <v>92.592592592592595</v>
      </c>
      <c r="AE17" s="38">
        <f t="shared" si="2"/>
        <v>5.5555555555555554</v>
      </c>
      <c r="AF17" s="5">
        <v>18.5</v>
      </c>
      <c r="AG17" s="2">
        <v>41</v>
      </c>
      <c r="AH17" s="31">
        <f t="shared" si="11"/>
        <v>59.5</v>
      </c>
      <c r="AI17" s="28">
        <v>27</v>
      </c>
      <c r="AJ17" s="29">
        <v>23</v>
      </c>
      <c r="AK17" s="32">
        <v>7</v>
      </c>
      <c r="AL17" s="62">
        <f t="shared" si="3"/>
        <v>57</v>
      </c>
      <c r="AM17" s="63">
        <f t="shared" si="4"/>
        <v>58.25</v>
      </c>
      <c r="AN17" s="64">
        <f t="shared" si="5"/>
        <v>20.97</v>
      </c>
      <c r="AO17" s="25">
        <v>85</v>
      </c>
      <c r="AP17" s="2">
        <v>75</v>
      </c>
      <c r="AQ17" s="2">
        <v>80</v>
      </c>
      <c r="AR17" s="2">
        <v>70</v>
      </c>
      <c r="AS17" s="2">
        <v>72</v>
      </c>
      <c r="AT17" s="54">
        <v>85</v>
      </c>
      <c r="AU17" s="2">
        <f t="shared" si="6"/>
        <v>77.833333333333329</v>
      </c>
      <c r="AV17" s="56">
        <f t="shared" si="7"/>
        <v>7.004999999999999</v>
      </c>
      <c r="AW17" s="57">
        <v>94</v>
      </c>
      <c r="AX17" s="56">
        <f t="shared" si="8"/>
        <v>8.4599999999999991</v>
      </c>
      <c r="AY17" s="60">
        <f t="shared" si="9"/>
        <v>41.990555555555552</v>
      </c>
      <c r="AZ17" s="58">
        <f t="shared" si="10"/>
        <v>22.523611111111119</v>
      </c>
      <c r="BA17" s="33"/>
      <c r="BB17" s="33"/>
      <c r="BC17" s="33"/>
      <c r="BD17" s="33"/>
      <c r="BE17" s="33"/>
    </row>
    <row r="18" spans="1:57" x14ac:dyDescent="0.25">
      <c r="A18" s="2" t="s">
        <v>12</v>
      </c>
      <c r="B18" s="2">
        <v>0</v>
      </c>
      <c r="C18" s="2">
        <v>0</v>
      </c>
      <c r="D18" s="2">
        <v>0</v>
      </c>
      <c r="E18" s="2">
        <v>1</v>
      </c>
      <c r="F18" s="2">
        <v>1</v>
      </c>
      <c r="G18" s="2">
        <v>0</v>
      </c>
      <c r="H18" s="2">
        <v>1</v>
      </c>
      <c r="I18" s="2">
        <v>1</v>
      </c>
      <c r="J18" s="2">
        <v>1</v>
      </c>
      <c r="K18" s="2">
        <v>0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18">
        <v>1</v>
      </c>
      <c r="R18" s="18">
        <v>1</v>
      </c>
      <c r="S18" s="18">
        <v>0</v>
      </c>
      <c r="T18" s="18">
        <v>1</v>
      </c>
      <c r="U18" s="18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0</v>
      </c>
      <c r="AB18" s="22">
        <v>1</v>
      </c>
      <c r="AC18" s="22">
        <f t="shared" si="0"/>
        <v>20</v>
      </c>
      <c r="AD18" s="22">
        <f t="shared" si="1"/>
        <v>74.074074074074076</v>
      </c>
      <c r="AE18" s="38">
        <f t="shared" si="2"/>
        <v>4.4444444444444446</v>
      </c>
      <c r="AF18" s="5">
        <v>14</v>
      </c>
      <c r="AG18" s="2">
        <v>34</v>
      </c>
      <c r="AH18" s="31">
        <f t="shared" si="11"/>
        <v>48</v>
      </c>
      <c r="AI18" s="28">
        <v>19</v>
      </c>
      <c r="AJ18" s="29">
        <v>14</v>
      </c>
      <c r="AK18" s="32">
        <v>4</v>
      </c>
      <c r="AL18" s="62">
        <f t="shared" si="3"/>
        <v>37</v>
      </c>
      <c r="AM18" s="63">
        <f t="shared" si="4"/>
        <v>42.5</v>
      </c>
      <c r="AN18" s="64">
        <f t="shared" si="5"/>
        <v>15.299999999999999</v>
      </c>
      <c r="AO18" s="25">
        <v>35</v>
      </c>
      <c r="AP18" s="2">
        <v>85</v>
      </c>
      <c r="AQ18" s="2">
        <v>68</v>
      </c>
      <c r="AR18" s="2">
        <v>70</v>
      </c>
      <c r="AS18" s="2">
        <v>60</v>
      </c>
      <c r="AT18" s="54">
        <v>70</v>
      </c>
      <c r="AU18" s="2">
        <f t="shared" si="6"/>
        <v>64.666666666666671</v>
      </c>
      <c r="AV18" s="56">
        <f t="shared" si="7"/>
        <v>5.82</v>
      </c>
      <c r="AW18" s="57">
        <v>52</v>
      </c>
      <c r="AX18" s="56">
        <f t="shared" si="8"/>
        <v>4.68</v>
      </c>
      <c r="AY18" s="60">
        <f t="shared" si="9"/>
        <v>30.244444444444444</v>
      </c>
      <c r="AZ18" s="58">
        <f t="shared" si="10"/>
        <v>51.888888888888886</v>
      </c>
      <c r="BA18" s="33"/>
      <c r="BB18" s="33"/>
      <c r="BC18" s="33"/>
      <c r="BD18" s="33"/>
      <c r="BE18" s="33"/>
    </row>
    <row r="19" spans="1:57" x14ac:dyDescent="0.25">
      <c r="A19" s="2" t="s">
        <v>13</v>
      </c>
      <c r="B19" s="2">
        <v>0</v>
      </c>
      <c r="C19" s="2">
        <v>1</v>
      </c>
      <c r="D19" s="2">
        <v>1</v>
      </c>
      <c r="E19" s="2">
        <v>1</v>
      </c>
      <c r="F19" s="2">
        <v>1</v>
      </c>
      <c r="G19" s="2">
        <v>0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0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22">
        <v>1</v>
      </c>
      <c r="AC19" s="22">
        <f t="shared" si="0"/>
        <v>24</v>
      </c>
      <c r="AD19" s="22">
        <f t="shared" si="1"/>
        <v>88.888888888888886</v>
      </c>
      <c r="AE19" s="38">
        <f t="shared" si="2"/>
        <v>5.333333333333333</v>
      </c>
      <c r="AF19" s="5">
        <v>14</v>
      </c>
      <c r="AG19" s="2">
        <v>46</v>
      </c>
      <c r="AH19" s="31">
        <f t="shared" si="11"/>
        <v>60</v>
      </c>
      <c r="AI19" s="28">
        <v>17</v>
      </c>
      <c r="AJ19" s="29">
        <v>20</v>
      </c>
      <c r="AK19" s="32">
        <v>3</v>
      </c>
      <c r="AL19" s="62">
        <f t="shared" si="3"/>
        <v>40</v>
      </c>
      <c r="AM19" s="63">
        <f t="shared" si="4"/>
        <v>50</v>
      </c>
      <c r="AN19" s="64">
        <f t="shared" si="5"/>
        <v>18</v>
      </c>
      <c r="AO19" s="25">
        <v>70</v>
      </c>
      <c r="AP19" s="2">
        <v>85</v>
      </c>
      <c r="AQ19" s="2">
        <v>68</v>
      </c>
      <c r="AR19" s="2">
        <v>60</v>
      </c>
      <c r="AS19" s="2">
        <v>72</v>
      </c>
      <c r="AT19" s="54">
        <v>75</v>
      </c>
      <c r="AU19" s="2">
        <f t="shared" si="6"/>
        <v>71.666666666666671</v>
      </c>
      <c r="AV19" s="56">
        <f t="shared" si="7"/>
        <v>6.45</v>
      </c>
      <c r="AW19" s="57">
        <v>85</v>
      </c>
      <c r="AX19" s="56">
        <f t="shared" si="8"/>
        <v>7.6499999999999995</v>
      </c>
      <c r="AY19" s="60">
        <f t="shared" si="9"/>
        <v>37.43333333333333</v>
      </c>
      <c r="AZ19" s="58">
        <f t="shared" si="10"/>
        <v>33.916666666666671</v>
      </c>
      <c r="BA19" s="33"/>
      <c r="BB19" s="33"/>
      <c r="BC19" s="33"/>
      <c r="BD19" s="33"/>
      <c r="BE19" s="33"/>
    </row>
    <row r="20" spans="1:57" x14ac:dyDescent="0.25">
      <c r="A20" s="2" t="s">
        <v>14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0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22">
        <v>1</v>
      </c>
      <c r="AC20" s="22">
        <f t="shared" si="0"/>
        <v>26</v>
      </c>
      <c r="AD20" s="22">
        <f t="shared" si="1"/>
        <v>96.296296296296291</v>
      </c>
      <c r="AE20" s="38">
        <f t="shared" si="2"/>
        <v>5.7777777777777768</v>
      </c>
      <c r="AF20" s="5">
        <v>18.5</v>
      </c>
      <c r="AG20" s="2">
        <v>41</v>
      </c>
      <c r="AH20" s="31">
        <f t="shared" si="11"/>
        <v>59.5</v>
      </c>
      <c r="AI20" s="28">
        <v>28</v>
      </c>
      <c r="AJ20" s="29">
        <v>32</v>
      </c>
      <c r="AK20" s="32"/>
      <c r="AL20" s="62">
        <f t="shared" si="3"/>
        <v>60</v>
      </c>
      <c r="AM20" s="63">
        <f t="shared" si="4"/>
        <v>59.75</v>
      </c>
      <c r="AN20" s="64">
        <f t="shared" si="5"/>
        <v>21.509999999999998</v>
      </c>
      <c r="AO20" s="25">
        <v>78</v>
      </c>
      <c r="AP20" s="2">
        <v>75</v>
      </c>
      <c r="AQ20" s="2">
        <v>82</v>
      </c>
      <c r="AR20" s="2">
        <v>65</v>
      </c>
      <c r="AS20" s="2">
        <v>90</v>
      </c>
      <c r="AT20" s="54">
        <v>95</v>
      </c>
      <c r="AU20" s="2">
        <f t="shared" si="6"/>
        <v>80.833333333333329</v>
      </c>
      <c r="AV20" s="56">
        <f t="shared" si="7"/>
        <v>7.2749999999999995</v>
      </c>
      <c r="AW20" s="57">
        <v>92</v>
      </c>
      <c r="AX20" s="56">
        <f t="shared" si="8"/>
        <v>8.2799999999999994</v>
      </c>
      <c r="AY20" s="60">
        <f t="shared" si="9"/>
        <v>42.842777777777776</v>
      </c>
      <c r="AZ20" s="58">
        <f t="shared" si="10"/>
        <v>20.393055555555559</v>
      </c>
      <c r="BA20" s="33"/>
      <c r="BB20" s="33"/>
      <c r="BC20" s="33"/>
      <c r="BD20" s="33"/>
      <c r="BE20" s="33"/>
    </row>
    <row r="21" spans="1:57" x14ac:dyDescent="0.25">
      <c r="A21" s="2" t="s">
        <v>15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0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 s="22">
        <v>1</v>
      </c>
      <c r="AC21" s="22">
        <f t="shared" si="0"/>
        <v>26</v>
      </c>
      <c r="AD21" s="22">
        <f t="shared" si="1"/>
        <v>96.296296296296291</v>
      </c>
      <c r="AE21" s="38">
        <f t="shared" si="2"/>
        <v>5.7777777777777768</v>
      </c>
      <c r="AF21" s="5">
        <v>11</v>
      </c>
      <c r="AG21" s="2">
        <v>39</v>
      </c>
      <c r="AH21" s="31">
        <f t="shared" si="11"/>
        <v>50</v>
      </c>
      <c r="AI21" s="28">
        <v>19</v>
      </c>
      <c r="AJ21" s="29">
        <v>38</v>
      </c>
      <c r="AK21" s="32">
        <v>4</v>
      </c>
      <c r="AL21" s="62">
        <f t="shared" si="3"/>
        <v>61</v>
      </c>
      <c r="AM21" s="63">
        <f t="shared" si="4"/>
        <v>55.5</v>
      </c>
      <c r="AN21" s="64">
        <f t="shared" si="5"/>
        <v>19.98</v>
      </c>
      <c r="AO21" s="25">
        <v>68</v>
      </c>
      <c r="AP21" s="2">
        <v>80</v>
      </c>
      <c r="AQ21" s="2">
        <v>72</v>
      </c>
      <c r="AR21" s="2">
        <v>65</v>
      </c>
      <c r="AS21" s="2">
        <v>65</v>
      </c>
      <c r="AT21" s="54">
        <v>60</v>
      </c>
      <c r="AU21" s="2">
        <f t="shared" si="6"/>
        <v>68.333333333333329</v>
      </c>
      <c r="AV21" s="56">
        <f t="shared" si="7"/>
        <v>6.1499999999999995</v>
      </c>
      <c r="AW21" s="57">
        <v>86</v>
      </c>
      <c r="AX21" s="56">
        <f t="shared" si="8"/>
        <v>7.7399999999999993</v>
      </c>
      <c r="AY21" s="60">
        <f t="shared" si="9"/>
        <v>39.647777777777776</v>
      </c>
      <c r="AZ21" s="58">
        <f t="shared" si="10"/>
        <v>28.38055555555556</v>
      </c>
      <c r="BA21" s="33"/>
      <c r="BB21" s="33"/>
      <c r="BC21" s="33"/>
      <c r="BD21" s="33"/>
      <c r="BE21" s="33"/>
    </row>
    <row r="22" spans="1:57" x14ac:dyDescent="0.25">
      <c r="A22" s="2" t="s">
        <v>16</v>
      </c>
      <c r="B22" s="2">
        <v>0</v>
      </c>
      <c r="C22" s="2">
        <v>1</v>
      </c>
      <c r="D22" s="2">
        <v>1</v>
      </c>
      <c r="E22" s="2">
        <v>1</v>
      </c>
      <c r="F22" s="2">
        <v>1</v>
      </c>
      <c r="G22" s="2">
        <v>0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0</v>
      </c>
      <c r="AB22" s="22">
        <v>1</v>
      </c>
      <c r="AC22" s="22">
        <f t="shared" si="0"/>
        <v>24</v>
      </c>
      <c r="AD22" s="22">
        <f t="shared" si="1"/>
        <v>88.888888888888886</v>
      </c>
      <c r="AE22" s="38">
        <f t="shared" si="2"/>
        <v>5.333333333333333</v>
      </c>
      <c r="AF22" s="5">
        <v>13.5</v>
      </c>
      <c r="AG22" s="2">
        <v>50</v>
      </c>
      <c r="AH22" s="31">
        <f t="shared" si="11"/>
        <v>63.5</v>
      </c>
      <c r="AI22" s="28">
        <v>12</v>
      </c>
      <c r="AJ22" s="29">
        <v>30</v>
      </c>
      <c r="AK22" s="32">
        <v>7</v>
      </c>
      <c r="AL22" s="62">
        <f t="shared" si="3"/>
        <v>49</v>
      </c>
      <c r="AM22" s="63">
        <f t="shared" si="4"/>
        <v>56.25</v>
      </c>
      <c r="AN22" s="64">
        <f t="shared" si="5"/>
        <v>20.25</v>
      </c>
      <c r="AO22" s="25">
        <v>80</v>
      </c>
      <c r="AP22" s="2">
        <v>80</v>
      </c>
      <c r="AQ22" s="2">
        <v>37</v>
      </c>
      <c r="AR22" s="2">
        <v>65</v>
      </c>
      <c r="AS22" s="2">
        <v>70</v>
      </c>
      <c r="AT22" s="54">
        <v>80</v>
      </c>
      <c r="AU22" s="2">
        <f t="shared" si="6"/>
        <v>68.666666666666671</v>
      </c>
      <c r="AV22" s="56">
        <f t="shared" si="7"/>
        <v>6.1800000000000006</v>
      </c>
      <c r="AW22" s="57">
        <v>89</v>
      </c>
      <c r="AX22" s="56">
        <f t="shared" si="8"/>
        <v>8.01</v>
      </c>
      <c r="AY22" s="60">
        <f t="shared" si="9"/>
        <v>39.773333333333333</v>
      </c>
      <c r="AZ22" s="58">
        <f t="shared" si="10"/>
        <v>28.066666666666666</v>
      </c>
      <c r="BA22" s="33"/>
      <c r="BB22" s="33"/>
      <c r="BC22" s="33"/>
      <c r="BD22" s="33"/>
      <c r="BE22" s="33"/>
    </row>
    <row r="23" spans="1:57" x14ac:dyDescent="0.25">
      <c r="A23" s="2" t="s">
        <v>17</v>
      </c>
      <c r="B23" s="2">
        <v>0</v>
      </c>
      <c r="C23" s="2">
        <v>1</v>
      </c>
      <c r="D23" s="2">
        <v>1</v>
      </c>
      <c r="E23" s="2">
        <v>1</v>
      </c>
      <c r="F23" s="2">
        <v>1</v>
      </c>
      <c r="G23" s="2">
        <v>0</v>
      </c>
      <c r="H23" s="2">
        <v>1</v>
      </c>
      <c r="I23" s="2">
        <v>1</v>
      </c>
      <c r="J23" s="2">
        <v>0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18">
        <v>1</v>
      </c>
      <c r="R23" s="18">
        <v>0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0</v>
      </c>
      <c r="AB23" s="22">
        <v>1</v>
      </c>
      <c r="AC23" s="22">
        <f t="shared" si="0"/>
        <v>22</v>
      </c>
      <c r="AD23" s="22">
        <f t="shared" si="1"/>
        <v>81.481481481481481</v>
      </c>
      <c r="AE23" s="38">
        <f t="shared" si="2"/>
        <v>4.8888888888888884</v>
      </c>
      <c r="AF23" s="5">
        <v>17</v>
      </c>
      <c r="AG23" s="2">
        <v>45</v>
      </c>
      <c r="AH23" s="31">
        <f t="shared" si="11"/>
        <v>62</v>
      </c>
      <c r="AI23" s="28">
        <v>24</v>
      </c>
      <c r="AJ23" s="29">
        <v>26</v>
      </c>
      <c r="AK23" s="32"/>
      <c r="AL23" s="62">
        <f t="shared" si="3"/>
        <v>50</v>
      </c>
      <c r="AM23" s="63">
        <f t="shared" si="4"/>
        <v>56</v>
      </c>
      <c r="AN23" s="64">
        <f t="shared" si="5"/>
        <v>20.16</v>
      </c>
      <c r="AO23" s="25">
        <v>63</v>
      </c>
      <c r="AP23" s="2">
        <v>80</v>
      </c>
      <c r="AQ23" s="2">
        <v>40</v>
      </c>
      <c r="AR23" s="2">
        <v>70</v>
      </c>
      <c r="AS23" s="2">
        <v>70</v>
      </c>
      <c r="AT23" s="54">
        <v>80</v>
      </c>
      <c r="AU23" s="2">
        <f t="shared" si="6"/>
        <v>67.166666666666671</v>
      </c>
      <c r="AV23" s="56">
        <f t="shared" si="7"/>
        <v>6.0449999999999999</v>
      </c>
      <c r="AW23" s="57">
        <v>89</v>
      </c>
      <c r="AX23" s="56">
        <f t="shared" si="8"/>
        <v>8.01</v>
      </c>
      <c r="AY23" s="60">
        <f t="shared" si="9"/>
        <v>39.103888888888889</v>
      </c>
      <c r="AZ23" s="58">
        <f t="shared" si="10"/>
        <v>29.740277777777777</v>
      </c>
      <c r="BA23" s="33"/>
      <c r="BB23" s="33"/>
      <c r="BC23" s="33"/>
      <c r="BD23" s="33"/>
      <c r="BE23" s="33"/>
    </row>
    <row r="24" spans="1:57" x14ac:dyDescent="0.25">
      <c r="A24" s="2" t="s">
        <v>18</v>
      </c>
      <c r="B24" s="2">
        <v>0</v>
      </c>
      <c r="C24" s="2">
        <v>0</v>
      </c>
      <c r="D24" s="2">
        <v>1</v>
      </c>
      <c r="E24" s="2">
        <v>0</v>
      </c>
      <c r="F24" s="2">
        <v>1</v>
      </c>
      <c r="G24" s="2">
        <v>0</v>
      </c>
      <c r="H24" s="2">
        <v>1</v>
      </c>
      <c r="I24" s="2">
        <v>1</v>
      </c>
      <c r="J24" s="2">
        <v>1</v>
      </c>
      <c r="K24" s="2">
        <v>0</v>
      </c>
      <c r="L24" s="2">
        <v>1</v>
      </c>
      <c r="M24" s="2">
        <v>1</v>
      </c>
      <c r="N24" s="2">
        <v>1</v>
      </c>
      <c r="O24" s="2">
        <v>1</v>
      </c>
      <c r="P24" s="2">
        <v>0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22">
        <v>0</v>
      </c>
      <c r="AC24" s="22">
        <f t="shared" si="0"/>
        <v>20</v>
      </c>
      <c r="AD24" s="22">
        <f t="shared" si="1"/>
        <v>74.074074074074076</v>
      </c>
      <c r="AE24" s="38">
        <f t="shared" si="2"/>
        <v>4.4444444444444446</v>
      </c>
      <c r="AF24" s="5">
        <v>11.5</v>
      </c>
      <c r="AG24" s="2">
        <v>30</v>
      </c>
      <c r="AH24" s="31">
        <f t="shared" si="11"/>
        <v>41.5</v>
      </c>
      <c r="AI24" s="28">
        <v>12</v>
      </c>
      <c r="AJ24" s="29">
        <v>11</v>
      </c>
      <c r="AK24" s="32"/>
      <c r="AL24" s="62">
        <f t="shared" si="3"/>
        <v>23</v>
      </c>
      <c r="AM24" s="63">
        <f t="shared" si="4"/>
        <v>32.25</v>
      </c>
      <c r="AN24" s="64">
        <f t="shared" si="5"/>
        <v>11.61</v>
      </c>
      <c r="AO24" s="25">
        <v>0</v>
      </c>
      <c r="AP24" s="2">
        <v>75</v>
      </c>
      <c r="AQ24" s="2">
        <v>60</v>
      </c>
      <c r="AR24" s="2">
        <v>70</v>
      </c>
      <c r="AS24" s="2">
        <v>55</v>
      </c>
      <c r="AT24" s="54">
        <v>0</v>
      </c>
      <c r="AU24" s="2">
        <f t="shared" si="6"/>
        <v>43.333333333333336</v>
      </c>
      <c r="AV24" s="56">
        <f t="shared" si="7"/>
        <v>3.9</v>
      </c>
      <c r="AW24" s="57">
        <v>31</v>
      </c>
      <c r="AX24" s="56">
        <f t="shared" si="8"/>
        <v>2.79</v>
      </c>
      <c r="AY24" s="60">
        <f t="shared" si="9"/>
        <v>22.74444444444444</v>
      </c>
      <c r="AZ24" s="58">
        <f t="shared" si="10"/>
        <v>70.6388888888889</v>
      </c>
      <c r="BA24" s="33"/>
      <c r="BB24" s="33"/>
      <c r="BC24" s="33"/>
      <c r="BD24" s="33"/>
      <c r="BE24" s="33"/>
    </row>
    <row r="25" spans="1:57" x14ac:dyDescent="0.25">
      <c r="A25" s="2" t="s">
        <v>19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0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0</v>
      </c>
      <c r="O25" s="2">
        <v>1</v>
      </c>
      <c r="P25" s="2">
        <v>1</v>
      </c>
      <c r="Q25" s="18">
        <v>0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0</v>
      </c>
      <c r="X25" s="18">
        <v>1</v>
      </c>
      <c r="Y25" s="18">
        <v>0</v>
      </c>
      <c r="Z25" s="18">
        <v>1</v>
      </c>
      <c r="AA25" s="18">
        <v>0</v>
      </c>
      <c r="AB25" s="22">
        <v>1</v>
      </c>
      <c r="AC25" s="22">
        <f t="shared" si="0"/>
        <v>21</v>
      </c>
      <c r="AD25" s="22">
        <f t="shared" si="1"/>
        <v>77.777777777777786</v>
      </c>
      <c r="AE25" s="38">
        <f t="shared" si="2"/>
        <v>4.666666666666667</v>
      </c>
      <c r="AF25" s="5">
        <v>10.5</v>
      </c>
      <c r="AG25" s="2">
        <v>43</v>
      </c>
      <c r="AH25" s="31">
        <f t="shared" si="11"/>
        <v>53.5</v>
      </c>
      <c r="AI25" s="28">
        <v>23</v>
      </c>
      <c r="AJ25" s="29">
        <v>32</v>
      </c>
      <c r="AK25" s="52">
        <v>0</v>
      </c>
      <c r="AL25" s="62">
        <f t="shared" si="3"/>
        <v>55</v>
      </c>
      <c r="AM25" s="63">
        <f t="shared" si="4"/>
        <v>54.25</v>
      </c>
      <c r="AN25" s="64">
        <f t="shared" si="5"/>
        <v>19.529999999999998</v>
      </c>
      <c r="AO25" s="25">
        <v>72</v>
      </c>
      <c r="AP25" s="2">
        <v>80</v>
      </c>
      <c r="AQ25" s="2">
        <v>68</v>
      </c>
      <c r="AR25" s="2">
        <v>70</v>
      </c>
      <c r="AS25" s="2">
        <v>70</v>
      </c>
      <c r="AT25" s="54">
        <v>60</v>
      </c>
      <c r="AU25" s="2">
        <f t="shared" si="6"/>
        <v>70</v>
      </c>
      <c r="AV25" s="56">
        <f t="shared" si="7"/>
        <v>6.3</v>
      </c>
      <c r="AW25" s="57">
        <v>92</v>
      </c>
      <c r="AX25" s="56">
        <f t="shared" si="8"/>
        <v>8.2799999999999994</v>
      </c>
      <c r="AY25" s="60">
        <f t="shared" si="9"/>
        <v>38.776666666666664</v>
      </c>
      <c r="AZ25" s="58">
        <f t="shared" si="10"/>
        <v>30.558333333333341</v>
      </c>
      <c r="BA25" s="33"/>
      <c r="BB25" s="33"/>
      <c r="BC25" s="33"/>
      <c r="BD25" s="33"/>
      <c r="BE25" s="33"/>
    </row>
    <row r="26" spans="1:57" x14ac:dyDescent="0.25">
      <c r="A26" s="2" t="s">
        <v>20</v>
      </c>
      <c r="B26" s="2">
        <v>0</v>
      </c>
      <c r="C26" s="2">
        <v>1</v>
      </c>
      <c r="D26" s="2">
        <v>1</v>
      </c>
      <c r="E26" s="2">
        <v>1</v>
      </c>
      <c r="F26" s="2">
        <v>1</v>
      </c>
      <c r="G26" s="2">
        <v>0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0</v>
      </c>
      <c r="O26" s="2">
        <v>1</v>
      </c>
      <c r="P26" s="2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8">
        <v>1</v>
      </c>
      <c r="Z26" s="18">
        <v>1</v>
      </c>
      <c r="AA26" s="18">
        <v>0</v>
      </c>
      <c r="AB26" s="22">
        <v>1</v>
      </c>
      <c r="AC26" s="22">
        <f t="shared" si="0"/>
        <v>23</v>
      </c>
      <c r="AD26" s="22">
        <f t="shared" si="1"/>
        <v>85.18518518518519</v>
      </c>
      <c r="AE26" s="38">
        <f t="shared" si="2"/>
        <v>5.1111111111111116</v>
      </c>
      <c r="AF26" s="5">
        <v>15</v>
      </c>
      <c r="AG26" s="2">
        <v>31</v>
      </c>
      <c r="AH26" s="31">
        <f t="shared" si="11"/>
        <v>46</v>
      </c>
      <c r="AI26" s="28">
        <v>18</v>
      </c>
      <c r="AJ26" s="29">
        <v>22</v>
      </c>
      <c r="AK26" s="32">
        <v>7</v>
      </c>
      <c r="AL26" s="62">
        <f t="shared" si="3"/>
        <v>47</v>
      </c>
      <c r="AM26" s="63">
        <f t="shared" si="4"/>
        <v>46.5</v>
      </c>
      <c r="AN26" s="64">
        <f t="shared" si="5"/>
        <v>16.739999999999998</v>
      </c>
      <c r="AO26" s="25">
        <v>75</v>
      </c>
      <c r="AP26" s="2">
        <v>85</v>
      </c>
      <c r="AQ26" s="2">
        <v>67</v>
      </c>
      <c r="AR26" s="2">
        <v>0</v>
      </c>
      <c r="AS26" s="2">
        <v>55</v>
      </c>
      <c r="AT26" s="54">
        <v>40</v>
      </c>
      <c r="AU26" s="2">
        <f t="shared" si="6"/>
        <v>53.666666666666664</v>
      </c>
      <c r="AV26" s="56">
        <f t="shared" si="7"/>
        <v>4.8299999999999992</v>
      </c>
      <c r="AW26" s="57">
        <v>89</v>
      </c>
      <c r="AX26" s="56">
        <f t="shared" si="8"/>
        <v>8.01</v>
      </c>
      <c r="AY26" s="60">
        <f t="shared" si="9"/>
        <v>34.691111111111105</v>
      </c>
      <c r="AZ26" s="58">
        <f t="shared" si="10"/>
        <v>40.772222222222233</v>
      </c>
      <c r="BA26" s="33"/>
      <c r="BB26" s="33"/>
      <c r="BC26" s="33"/>
      <c r="BD26" s="33"/>
      <c r="BE26" s="33"/>
    </row>
    <row r="27" spans="1:57" x14ac:dyDescent="0.25">
      <c r="A27" s="2" t="s">
        <v>21</v>
      </c>
      <c r="B27" s="2">
        <v>0</v>
      </c>
      <c r="C27" s="2">
        <v>1</v>
      </c>
      <c r="D27" s="2">
        <v>1</v>
      </c>
      <c r="E27" s="2">
        <v>1</v>
      </c>
      <c r="F27" s="2">
        <v>1</v>
      </c>
      <c r="G27" s="2">
        <v>0</v>
      </c>
      <c r="H27" s="2">
        <v>1</v>
      </c>
      <c r="I27" s="2">
        <v>1</v>
      </c>
      <c r="J27" s="2">
        <v>1</v>
      </c>
      <c r="K27" s="2">
        <v>0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22">
        <v>1</v>
      </c>
      <c r="AC27" s="22">
        <f t="shared" si="0"/>
        <v>24</v>
      </c>
      <c r="AD27" s="22">
        <f t="shared" si="1"/>
        <v>88.888888888888886</v>
      </c>
      <c r="AE27" s="38">
        <f t="shared" si="2"/>
        <v>5.333333333333333</v>
      </c>
      <c r="AF27" s="5">
        <v>21</v>
      </c>
      <c r="AG27" s="2">
        <v>42</v>
      </c>
      <c r="AH27" s="31">
        <f t="shared" si="11"/>
        <v>63</v>
      </c>
      <c r="AI27" s="28">
        <v>18</v>
      </c>
      <c r="AJ27" s="29">
        <v>26</v>
      </c>
      <c r="AK27" s="32">
        <v>6</v>
      </c>
      <c r="AL27" s="62">
        <f t="shared" si="3"/>
        <v>50</v>
      </c>
      <c r="AM27" s="63">
        <f t="shared" si="4"/>
        <v>56.5</v>
      </c>
      <c r="AN27" s="64">
        <f t="shared" si="5"/>
        <v>20.34</v>
      </c>
      <c r="AO27" s="25">
        <v>60</v>
      </c>
      <c r="AP27" s="2">
        <v>80</v>
      </c>
      <c r="AQ27" s="2">
        <v>75</v>
      </c>
      <c r="AR27" s="2">
        <v>60</v>
      </c>
      <c r="AS27" s="2">
        <v>68</v>
      </c>
      <c r="AT27" s="54">
        <v>70</v>
      </c>
      <c r="AU27" s="2">
        <f t="shared" si="6"/>
        <v>68.833333333333329</v>
      </c>
      <c r="AV27" s="56">
        <f t="shared" si="7"/>
        <v>6.1949999999999994</v>
      </c>
      <c r="AW27" s="57">
        <v>91</v>
      </c>
      <c r="AX27" s="56">
        <f t="shared" si="8"/>
        <v>8.19</v>
      </c>
      <c r="AY27" s="60">
        <f t="shared" si="9"/>
        <v>40.05833333333333</v>
      </c>
      <c r="AZ27" s="58">
        <f t="shared" si="10"/>
        <v>27.354166666666675</v>
      </c>
      <c r="BA27" s="33"/>
      <c r="BB27" s="33"/>
      <c r="BC27" s="33"/>
      <c r="BD27" s="33"/>
      <c r="BE27" s="33"/>
    </row>
    <row r="28" spans="1:57" x14ac:dyDescent="0.25">
      <c r="A28" s="2" t="s">
        <v>22</v>
      </c>
      <c r="B28" s="2">
        <v>1</v>
      </c>
      <c r="C28" s="2">
        <v>1</v>
      </c>
      <c r="D28" s="2">
        <v>1</v>
      </c>
      <c r="E28" s="2">
        <v>1</v>
      </c>
      <c r="F28" s="2">
        <v>1</v>
      </c>
      <c r="G28" s="2">
        <v>0</v>
      </c>
      <c r="H28" s="2">
        <v>1</v>
      </c>
      <c r="I28" s="2">
        <v>1</v>
      </c>
      <c r="J28" s="2">
        <v>1</v>
      </c>
      <c r="K28" s="2">
        <v>0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22">
        <v>1</v>
      </c>
      <c r="AC28" s="22">
        <f t="shared" si="0"/>
        <v>25</v>
      </c>
      <c r="AD28" s="22">
        <f t="shared" si="1"/>
        <v>92.592592592592595</v>
      </c>
      <c r="AE28" s="38">
        <f t="shared" si="2"/>
        <v>5.5555555555555554</v>
      </c>
      <c r="AF28" s="5">
        <v>17</v>
      </c>
      <c r="AG28" s="2">
        <v>52</v>
      </c>
      <c r="AH28" s="31">
        <f t="shared" si="11"/>
        <v>69</v>
      </c>
      <c r="AI28" s="28">
        <v>20</v>
      </c>
      <c r="AJ28" s="29">
        <v>30</v>
      </c>
      <c r="AK28" s="32">
        <v>7</v>
      </c>
      <c r="AL28" s="62">
        <f t="shared" si="3"/>
        <v>57</v>
      </c>
      <c r="AM28" s="63">
        <f t="shared" si="4"/>
        <v>63</v>
      </c>
      <c r="AN28" s="64">
        <f t="shared" si="5"/>
        <v>22.68</v>
      </c>
      <c r="AO28" s="25">
        <v>78</v>
      </c>
      <c r="AP28" s="2">
        <v>80</v>
      </c>
      <c r="AQ28" s="2">
        <v>80</v>
      </c>
      <c r="AR28" s="2">
        <v>70</v>
      </c>
      <c r="AS28" s="2">
        <v>78</v>
      </c>
      <c r="AT28" s="54">
        <v>70</v>
      </c>
      <c r="AU28" s="2">
        <f t="shared" si="6"/>
        <v>76</v>
      </c>
      <c r="AV28" s="56">
        <f t="shared" si="7"/>
        <v>6.84</v>
      </c>
      <c r="AW28" s="57">
        <v>93</v>
      </c>
      <c r="AX28" s="56">
        <f t="shared" si="8"/>
        <v>8.3699999999999992</v>
      </c>
      <c r="AY28" s="60">
        <f t="shared" si="9"/>
        <v>43.445555555555551</v>
      </c>
      <c r="AZ28" s="58">
        <f t="shared" si="10"/>
        <v>18.886111111111124</v>
      </c>
      <c r="BA28" s="33"/>
      <c r="BB28" s="33"/>
      <c r="BC28" s="33"/>
      <c r="BD28" s="33"/>
      <c r="BE28" s="33"/>
    </row>
    <row r="29" spans="1:57" x14ac:dyDescent="0.25">
      <c r="A29" s="2" t="s">
        <v>23</v>
      </c>
      <c r="B29" s="2">
        <v>0</v>
      </c>
      <c r="C29" s="2">
        <v>1</v>
      </c>
      <c r="D29" s="2">
        <v>1</v>
      </c>
      <c r="E29" s="2">
        <v>1</v>
      </c>
      <c r="F29" s="2">
        <v>1</v>
      </c>
      <c r="G29" s="2">
        <v>0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0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22">
        <v>1</v>
      </c>
      <c r="AC29" s="22">
        <f t="shared" si="0"/>
        <v>24</v>
      </c>
      <c r="AD29" s="22">
        <f t="shared" si="1"/>
        <v>88.888888888888886</v>
      </c>
      <c r="AE29" s="38">
        <f t="shared" si="2"/>
        <v>5.333333333333333</v>
      </c>
      <c r="AF29" s="5">
        <v>13</v>
      </c>
      <c r="AG29" s="2">
        <v>52</v>
      </c>
      <c r="AH29" s="31">
        <f t="shared" si="11"/>
        <v>65</v>
      </c>
      <c r="AI29" s="28">
        <v>25</v>
      </c>
      <c r="AJ29" s="29">
        <v>32</v>
      </c>
      <c r="AK29" s="32">
        <v>5</v>
      </c>
      <c r="AL29" s="62">
        <f t="shared" si="3"/>
        <v>62</v>
      </c>
      <c r="AM29" s="63">
        <f t="shared" si="4"/>
        <v>63.5</v>
      </c>
      <c r="AN29" s="64">
        <f t="shared" si="5"/>
        <v>22.86</v>
      </c>
      <c r="AO29" s="25">
        <v>100</v>
      </c>
      <c r="AP29" s="2">
        <v>85</v>
      </c>
      <c r="AQ29" s="2">
        <v>85</v>
      </c>
      <c r="AR29" s="2">
        <v>75</v>
      </c>
      <c r="AS29" s="2">
        <v>70</v>
      </c>
      <c r="AT29" s="54">
        <v>80</v>
      </c>
      <c r="AU29" s="2">
        <f t="shared" si="6"/>
        <v>82.5</v>
      </c>
      <c r="AV29" s="56">
        <f t="shared" si="7"/>
        <v>7.4249999999999998</v>
      </c>
      <c r="AW29" s="57">
        <v>92</v>
      </c>
      <c r="AX29" s="56">
        <f t="shared" si="8"/>
        <v>8.2799999999999994</v>
      </c>
      <c r="AY29" s="60">
        <f t="shared" si="9"/>
        <v>43.898333333333333</v>
      </c>
      <c r="AZ29" s="58">
        <f t="shared" si="10"/>
        <v>17.754166666666666</v>
      </c>
      <c r="BA29" s="33"/>
      <c r="BB29" s="33"/>
      <c r="BC29" s="33"/>
      <c r="BD29" s="33"/>
      <c r="BE29" s="33"/>
    </row>
    <row r="30" spans="1:57" x14ac:dyDescent="0.25">
      <c r="A30" s="2" t="s">
        <v>24</v>
      </c>
      <c r="B30" s="2">
        <v>0</v>
      </c>
      <c r="C30" s="2">
        <v>1</v>
      </c>
      <c r="D30" s="2">
        <v>1</v>
      </c>
      <c r="E30" s="2">
        <v>1</v>
      </c>
      <c r="F30" s="2">
        <v>1</v>
      </c>
      <c r="G30" s="2">
        <v>0</v>
      </c>
      <c r="H30" s="2">
        <v>0</v>
      </c>
      <c r="I30" s="2">
        <v>1</v>
      </c>
      <c r="J30" s="2">
        <v>0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18">
        <v>0</v>
      </c>
      <c r="Y30" s="18">
        <v>1</v>
      </c>
      <c r="Z30" s="18">
        <v>1</v>
      </c>
      <c r="AA30" s="18">
        <v>0</v>
      </c>
      <c r="AB30" s="22">
        <v>1</v>
      </c>
      <c r="AC30" s="22">
        <f t="shared" si="0"/>
        <v>21</v>
      </c>
      <c r="AD30" s="22">
        <f t="shared" si="1"/>
        <v>77.777777777777786</v>
      </c>
      <c r="AE30" s="38">
        <f t="shared" si="2"/>
        <v>4.666666666666667</v>
      </c>
      <c r="AF30" s="5">
        <v>17</v>
      </c>
      <c r="AG30" s="2">
        <v>49</v>
      </c>
      <c r="AH30" s="31">
        <f t="shared" si="11"/>
        <v>66</v>
      </c>
      <c r="AI30" s="28">
        <v>20</v>
      </c>
      <c r="AJ30" s="29">
        <v>40</v>
      </c>
      <c r="AK30" s="32"/>
      <c r="AL30" s="62">
        <f t="shared" si="3"/>
        <v>60</v>
      </c>
      <c r="AM30" s="63">
        <f t="shared" si="4"/>
        <v>63</v>
      </c>
      <c r="AN30" s="64">
        <f t="shared" si="5"/>
        <v>22.68</v>
      </c>
      <c r="AO30" s="25">
        <v>62</v>
      </c>
      <c r="AP30" s="2">
        <v>80</v>
      </c>
      <c r="AQ30" s="2">
        <v>90</v>
      </c>
      <c r="AR30" s="2">
        <v>75</v>
      </c>
      <c r="AS30" s="2">
        <v>65</v>
      </c>
      <c r="AT30" s="54">
        <v>70</v>
      </c>
      <c r="AU30" s="2">
        <f t="shared" si="6"/>
        <v>73.666666666666671</v>
      </c>
      <c r="AV30" s="56">
        <f t="shared" si="7"/>
        <v>6.63</v>
      </c>
      <c r="AW30" s="57">
        <v>96</v>
      </c>
      <c r="AX30" s="56">
        <f t="shared" si="8"/>
        <v>8.64</v>
      </c>
      <c r="AY30" s="60">
        <f t="shared" si="9"/>
        <v>42.616666666666667</v>
      </c>
      <c r="AZ30" s="58">
        <f t="shared" si="10"/>
        <v>20.958333333333332</v>
      </c>
      <c r="BA30" s="33"/>
      <c r="BB30" s="33"/>
      <c r="BC30" s="33"/>
      <c r="BD30" s="33"/>
      <c r="BE30" s="33"/>
    </row>
    <row r="31" spans="1:57" x14ac:dyDescent="0.25">
      <c r="A31" s="2" t="s">
        <v>25</v>
      </c>
      <c r="B31" s="2">
        <v>1</v>
      </c>
      <c r="C31" s="2">
        <v>1</v>
      </c>
      <c r="D31" s="2">
        <v>1</v>
      </c>
      <c r="E31" s="2">
        <v>0</v>
      </c>
      <c r="F31" s="2">
        <v>1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  <c r="L31" s="2">
        <v>1</v>
      </c>
      <c r="M31" s="2">
        <v>1</v>
      </c>
      <c r="N31" s="2">
        <v>0</v>
      </c>
      <c r="O31" s="2">
        <v>1</v>
      </c>
      <c r="P31" s="2">
        <v>0</v>
      </c>
      <c r="Q31" s="18">
        <v>0</v>
      </c>
      <c r="R31" s="18">
        <v>1</v>
      </c>
      <c r="S31" s="18">
        <v>0</v>
      </c>
      <c r="T31" s="18">
        <v>1</v>
      </c>
      <c r="U31" s="18">
        <v>1</v>
      </c>
      <c r="V31" s="18">
        <v>1</v>
      </c>
      <c r="W31" s="18">
        <v>1</v>
      </c>
      <c r="X31" s="18">
        <v>0</v>
      </c>
      <c r="Y31" s="18">
        <v>1</v>
      </c>
      <c r="Z31" s="18">
        <v>1</v>
      </c>
      <c r="AA31" s="18">
        <v>1</v>
      </c>
      <c r="AB31" s="22">
        <v>1</v>
      </c>
      <c r="AC31" s="22">
        <f t="shared" si="0"/>
        <v>17</v>
      </c>
      <c r="AD31" s="22">
        <f t="shared" si="1"/>
        <v>62.962962962962962</v>
      </c>
      <c r="AE31" s="38">
        <f t="shared" si="2"/>
        <v>3.7777777777777777</v>
      </c>
      <c r="AF31" s="5">
        <v>5.5</v>
      </c>
      <c r="AG31" s="2">
        <v>42</v>
      </c>
      <c r="AH31" s="31">
        <f t="shared" si="11"/>
        <v>47.5</v>
      </c>
      <c r="AI31" s="28">
        <v>17</v>
      </c>
      <c r="AJ31" s="29">
        <v>20</v>
      </c>
      <c r="AK31" s="52">
        <v>0</v>
      </c>
      <c r="AL31" s="62">
        <f t="shared" si="3"/>
        <v>37</v>
      </c>
      <c r="AM31" s="63">
        <f t="shared" si="4"/>
        <v>42.25</v>
      </c>
      <c r="AN31" s="64">
        <f t="shared" si="5"/>
        <v>15.209999999999999</v>
      </c>
      <c r="AO31" s="25">
        <v>70</v>
      </c>
      <c r="AP31" s="2">
        <v>0</v>
      </c>
      <c r="AQ31" s="2">
        <v>66</v>
      </c>
      <c r="AR31" s="2">
        <v>65</v>
      </c>
      <c r="AS31" s="2">
        <v>66</v>
      </c>
      <c r="AT31" s="54">
        <v>65</v>
      </c>
      <c r="AU31" s="2">
        <f t="shared" si="6"/>
        <v>55.333333333333336</v>
      </c>
      <c r="AV31" s="56">
        <f t="shared" si="7"/>
        <v>4.9800000000000004</v>
      </c>
      <c r="AW31" s="57">
        <v>90</v>
      </c>
      <c r="AX31" s="56">
        <f t="shared" si="8"/>
        <v>8.1</v>
      </c>
      <c r="AY31" s="60">
        <f t="shared" si="9"/>
        <v>32.067777777777778</v>
      </c>
      <c r="AZ31" s="58">
        <f t="shared" si="10"/>
        <v>47.330555555555556</v>
      </c>
      <c r="BA31" s="33"/>
      <c r="BB31" s="33"/>
      <c r="BC31" s="33"/>
      <c r="BD31" s="33"/>
      <c r="BE31" s="33"/>
    </row>
    <row r="32" spans="1:57" x14ac:dyDescent="0.25">
      <c r="A32" s="2" t="s">
        <v>26</v>
      </c>
      <c r="B32" s="2">
        <v>0</v>
      </c>
      <c r="C32" s="2">
        <v>1</v>
      </c>
      <c r="D32" s="2">
        <v>1</v>
      </c>
      <c r="E32" s="2">
        <v>1</v>
      </c>
      <c r="F32" s="2">
        <v>1</v>
      </c>
      <c r="G32" s="2">
        <v>0</v>
      </c>
      <c r="H32" s="2">
        <v>1</v>
      </c>
      <c r="I32" s="2">
        <v>0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1</v>
      </c>
      <c r="X32" s="18">
        <v>1</v>
      </c>
      <c r="Y32" s="18">
        <v>1</v>
      </c>
      <c r="Z32" s="18">
        <v>1</v>
      </c>
      <c r="AA32" s="18">
        <v>1</v>
      </c>
      <c r="AB32" s="22">
        <v>0</v>
      </c>
      <c r="AC32" s="22">
        <f t="shared" si="0"/>
        <v>23</v>
      </c>
      <c r="AD32" s="22">
        <f t="shared" si="1"/>
        <v>85.18518518518519</v>
      </c>
      <c r="AE32" s="38">
        <f t="shared" si="2"/>
        <v>5.1111111111111116</v>
      </c>
      <c r="AF32" s="5">
        <v>13.5</v>
      </c>
      <c r="AG32" s="2">
        <v>46</v>
      </c>
      <c r="AH32" s="31">
        <f t="shared" si="11"/>
        <v>59.5</v>
      </c>
      <c r="AI32" s="28">
        <v>21</v>
      </c>
      <c r="AJ32" s="29">
        <v>30</v>
      </c>
      <c r="AK32" s="32">
        <v>5</v>
      </c>
      <c r="AL32" s="62">
        <f t="shared" si="3"/>
        <v>56</v>
      </c>
      <c r="AM32" s="63">
        <f t="shared" si="4"/>
        <v>57.75</v>
      </c>
      <c r="AN32" s="64">
        <f t="shared" si="5"/>
        <v>20.79</v>
      </c>
      <c r="AO32" s="25">
        <v>70</v>
      </c>
      <c r="AP32" s="2">
        <v>82</v>
      </c>
      <c r="AQ32" s="2">
        <v>68</v>
      </c>
      <c r="AR32" s="2">
        <v>70</v>
      </c>
      <c r="AS32" s="2">
        <v>65</v>
      </c>
      <c r="AT32" s="54">
        <v>60</v>
      </c>
      <c r="AU32" s="2">
        <f t="shared" si="6"/>
        <v>69.166666666666671</v>
      </c>
      <c r="AV32" s="56">
        <f t="shared" si="7"/>
        <v>6.2250000000000005</v>
      </c>
      <c r="AW32" s="57">
        <v>85</v>
      </c>
      <c r="AX32" s="56">
        <f t="shared" si="8"/>
        <v>7.6499999999999995</v>
      </c>
      <c r="AY32" s="60">
        <f t="shared" si="9"/>
        <v>39.776111111111106</v>
      </c>
      <c r="AZ32" s="58">
        <f t="shared" si="10"/>
        <v>28.059722222222234</v>
      </c>
      <c r="BA32" s="33"/>
      <c r="BB32" s="33"/>
      <c r="BC32" s="33"/>
      <c r="BD32" s="33"/>
      <c r="BE32" s="33"/>
    </row>
    <row r="33" spans="1:57" x14ac:dyDescent="0.25">
      <c r="A33" s="2" t="s">
        <v>27</v>
      </c>
      <c r="B33" s="2">
        <v>0</v>
      </c>
      <c r="C33" s="2">
        <v>1</v>
      </c>
      <c r="D33" s="2">
        <v>1</v>
      </c>
      <c r="E33" s="2">
        <v>0</v>
      </c>
      <c r="F33" s="2">
        <v>1</v>
      </c>
      <c r="G33" s="2">
        <v>0</v>
      </c>
      <c r="H33" s="2">
        <v>1</v>
      </c>
      <c r="I33" s="2">
        <v>1</v>
      </c>
      <c r="J33" s="2">
        <v>1</v>
      </c>
      <c r="K33" s="2">
        <v>0</v>
      </c>
      <c r="L33" s="2">
        <v>1</v>
      </c>
      <c r="M33" s="2">
        <v>1</v>
      </c>
      <c r="N33" s="2">
        <v>1</v>
      </c>
      <c r="O33" s="2">
        <v>0</v>
      </c>
      <c r="P33" s="2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0</v>
      </c>
      <c r="X33" s="18">
        <v>1</v>
      </c>
      <c r="Y33" s="18">
        <v>1</v>
      </c>
      <c r="Z33" s="18">
        <v>1</v>
      </c>
      <c r="AA33" s="18">
        <v>1</v>
      </c>
      <c r="AB33" s="22">
        <v>1</v>
      </c>
      <c r="AC33" s="22">
        <f t="shared" si="0"/>
        <v>21</v>
      </c>
      <c r="AD33" s="22">
        <f t="shared" si="1"/>
        <v>77.777777777777786</v>
      </c>
      <c r="AE33" s="38">
        <f t="shared" si="2"/>
        <v>4.666666666666667</v>
      </c>
      <c r="AF33" s="5">
        <v>11</v>
      </c>
      <c r="AG33" s="2">
        <v>43</v>
      </c>
      <c r="AH33" s="31">
        <f t="shared" si="11"/>
        <v>54</v>
      </c>
      <c r="AI33" s="28">
        <v>16</v>
      </c>
      <c r="AJ33" s="29">
        <v>8</v>
      </c>
      <c r="AK33" s="32"/>
      <c r="AL33" s="62">
        <f t="shared" si="3"/>
        <v>24</v>
      </c>
      <c r="AM33" s="63">
        <f t="shared" si="4"/>
        <v>39</v>
      </c>
      <c r="AN33" s="64">
        <f t="shared" si="5"/>
        <v>14.04</v>
      </c>
      <c r="AO33" s="25">
        <v>75</v>
      </c>
      <c r="AP33" s="2">
        <v>80</v>
      </c>
      <c r="AQ33" s="2">
        <v>0</v>
      </c>
      <c r="AR33" s="2">
        <v>70</v>
      </c>
      <c r="AS33" s="2">
        <v>72</v>
      </c>
      <c r="AT33" s="54">
        <v>90</v>
      </c>
      <c r="AU33" s="2">
        <f t="shared" si="6"/>
        <v>64.5</v>
      </c>
      <c r="AV33" s="56">
        <f t="shared" si="7"/>
        <v>5.8049999999999997</v>
      </c>
      <c r="AW33" s="57">
        <v>88</v>
      </c>
      <c r="AX33" s="56">
        <f t="shared" si="8"/>
        <v>7.92</v>
      </c>
      <c r="AY33" s="60">
        <f t="shared" si="9"/>
        <v>32.431666666666665</v>
      </c>
      <c r="AZ33" s="58">
        <f t="shared" si="10"/>
        <v>46.420833333333334</v>
      </c>
      <c r="BA33" s="33"/>
      <c r="BB33" s="33"/>
      <c r="BC33" s="33"/>
      <c r="BD33" s="33"/>
      <c r="BE33" s="33"/>
    </row>
    <row r="34" spans="1:57" x14ac:dyDescent="0.25">
      <c r="A34" s="2" t="s">
        <v>28</v>
      </c>
      <c r="B34" s="2">
        <v>1</v>
      </c>
      <c r="C34" s="2">
        <v>1</v>
      </c>
      <c r="D34" s="2">
        <v>1</v>
      </c>
      <c r="E34" s="2">
        <v>1</v>
      </c>
      <c r="F34" s="2">
        <v>1</v>
      </c>
      <c r="G34" s="2">
        <v>0</v>
      </c>
      <c r="H34" s="2">
        <v>1</v>
      </c>
      <c r="I34" s="2">
        <v>1</v>
      </c>
      <c r="J34" s="2">
        <v>1</v>
      </c>
      <c r="K34" s="2">
        <v>0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8">
        <v>1</v>
      </c>
      <c r="W34" s="18">
        <v>1</v>
      </c>
      <c r="X34" s="18">
        <v>1</v>
      </c>
      <c r="Y34" s="18">
        <v>1</v>
      </c>
      <c r="Z34" s="18">
        <v>1</v>
      </c>
      <c r="AA34" s="18">
        <v>1</v>
      </c>
      <c r="AB34" s="22">
        <v>0</v>
      </c>
      <c r="AC34" s="22">
        <f t="shared" si="0"/>
        <v>24</v>
      </c>
      <c r="AD34" s="22">
        <f t="shared" si="1"/>
        <v>88.888888888888886</v>
      </c>
      <c r="AE34" s="38">
        <f t="shared" si="2"/>
        <v>5.333333333333333</v>
      </c>
      <c r="AF34" s="5">
        <v>21</v>
      </c>
      <c r="AG34" s="2">
        <v>46</v>
      </c>
      <c r="AH34" s="31">
        <f t="shared" si="11"/>
        <v>67</v>
      </c>
      <c r="AI34" s="28">
        <v>26</v>
      </c>
      <c r="AJ34" s="29">
        <v>27</v>
      </c>
      <c r="AK34" s="32"/>
      <c r="AL34" s="62">
        <f t="shared" si="3"/>
        <v>53</v>
      </c>
      <c r="AM34" s="63">
        <f t="shared" si="4"/>
        <v>60</v>
      </c>
      <c r="AN34" s="64">
        <f t="shared" si="5"/>
        <v>21.599999999999998</v>
      </c>
      <c r="AO34" s="25">
        <v>70</v>
      </c>
      <c r="AP34" s="2">
        <v>75</v>
      </c>
      <c r="AQ34" s="2">
        <v>73</v>
      </c>
      <c r="AR34" s="2">
        <v>65</v>
      </c>
      <c r="AS34" s="2">
        <v>70</v>
      </c>
      <c r="AT34" s="54">
        <v>0</v>
      </c>
      <c r="AU34" s="2">
        <f t="shared" si="6"/>
        <v>58.833333333333336</v>
      </c>
      <c r="AV34" s="56">
        <f t="shared" si="7"/>
        <v>5.2949999999999999</v>
      </c>
      <c r="AW34" s="57">
        <v>87</v>
      </c>
      <c r="AX34" s="56">
        <f t="shared" si="8"/>
        <v>7.83</v>
      </c>
      <c r="AY34" s="60">
        <f t="shared" si="9"/>
        <v>40.05833333333333</v>
      </c>
      <c r="AZ34" s="58">
        <f t="shared" si="10"/>
        <v>27.354166666666675</v>
      </c>
      <c r="BA34" s="33"/>
      <c r="BB34" s="33"/>
      <c r="BC34" s="33"/>
      <c r="BD34" s="33"/>
      <c r="BE34" s="33"/>
    </row>
    <row r="35" spans="1:57" x14ac:dyDescent="0.25">
      <c r="A35" s="2" t="s">
        <v>29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22">
        <v>0</v>
      </c>
      <c r="AC35" s="22">
        <f t="shared" si="0"/>
        <v>0</v>
      </c>
      <c r="AD35" s="22">
        <f t="shared" si="1"/>
        <v>0</v>
      </c>
      <c r="AE35" s="38">
        <f t="shared" si="2"/>
        <v>0</v>
      </c>
      <c r="AF35" s="5">
        <v>0</v>
      </c>
      <c r="AG35" s="2">
        <v>0</v>
      </c>
      <c r="AH35" s="31">
        <f t="shared" si="11"/>
        <v>0</v>
      </c>
      <c r="AI35" s="28">
        <v>0</v>
      </c>
      <c r="AJ35" s="29">
        <v>0</v>
      </c>
      <c r="AK35" s="32"/>
      <c r="AL35" s="62">
        <f t="shared" si="3"/>
        <v>0</v>
      </c>
      <c r="AM35" s="63">
        <f t="shared" si="4"/>
        <v>0</v>
      </c>
      <c r="AN35" s="64">
        <f t="shared" si="5"/>
        <v>0</v>
      </c>
      <c r="AO35" s="25">
        <v>0</v>
      </c>
      <c r="AP35" s="2">
        <v>0</v>
      </c>
      <c r="AQ35" s="2">
        <v>0</v>
      </c>
      <c r="AR35" s="2">
        <v>0</v>
      </c>
      <c r="AS35" s="2">
        <v>0</v>
      </c>
      <c r="AT35" s="54">
        <v>0</v>
      </c>
      <c r="AU35" s="2">
        <f t="shared" si="6"/>
        <v>0</v>
      </c>
      <c r="AV35" s="56">
        <f t="shared" si="7"/>
        <v>0</v>
      </c>
      <c r="AW35" s="57">
        <v>0</v>
      </c>
      <c r="AX35" s="56">
        <f t="shared" si="8"/>
        <v>0</v>
      </c>
      <c r="AY35" s="60">
        <f t="shared" si="9"/>
        <v>0</v>
      </c>
      <c r="AZ35" s="58">
        <v>0</v>
      </c>
      <c r="BA35" s="33"/>
      <c r="BB35" s="33"/>
      <c r="BC35" s="33"/>
      <c r="BD35" s="33"/>
      <c r="BE35" s="33"/>
    </row>
    <row r="36" spans="1:57" x14ac:dyDescent="0.25">
      <c r="A36" s="2" t="s">
        <v>30</v>
      </c>
      <c r="B36" s="2">
        <v>0</v>
      </c>
      <c r="C36" s="2">
        <v>0</v>
      </c>
      <c r="D36" s="2">
        <v>1</v>
      </c>
      <c r="E36" s="2">
        <v>1</v>
      </c>
      <c r="F36" s="2">
        <v>1</v>
      </c>
      <c r="G36" s="2">
        <v>0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0</v>
      </c>
      <c r="Q36" s="18">
        <v>1</v>
      </c>
      <c r="R36" s="18">
        <v>0</v>
      </c>
      <c r="S36" s="18">
        <v>1</v>
      </c>
      <c r="T36" s="18">
        <v>1</v>
      </c>
      <c r="U36" s="18">
        <v>1</v>
      </c>
      <c r="V36" s="18">
        <v>1</v>
      </c>
      <c r="W36" s="18">
        <v>1</v>
      </c>
      <c r="X36" s="18">
        <v>1</v>
      </c>
      <c r="Y36" s="18">
        <v>0</v>
      </c>
      <c r="Z36" s="18">
        <v>1</v>
      </c>
      <c r="AA36" s="18">
        <v>0</v>
      </c>
      <c r="AB36" s="22">
        <v>1</v>
      </c>
      <c r="AC36" s="22">
        <f t="shared" si="0"/>
        <v>20</v>
      </c>
      <c r="AD36" s="22">
        <f t="shared" si="1"/>
        <v>74.074074074074076</v>
      </c>
      <c r="AE36" s="38">
        <f t="shared" si="2"/>
        <v>4.4444444444444446</v>
      </c>
      <c r="AF36" s="5">
        <v>7.5</v>
      </c>
      <c r="AG36" s="2">
        <v>49</v>
      </c>
      <c r="AH36" s="31">
        <f t="shared" si="11"/>
        <v>56.5</v>
      </c>
      <c r="AI36" s="28">
        <v>0</v>
      </c>
      <c r="AJ36" s="29">
        <v>22</v>
      </c>
      <c r="AK36" s="32"/>
      <c r="AL36" s="62">
        <f t="shared" si="3"/>
        <v>22</v>
      </c>
      <c r="AM36" s="63">
        <f t="shared" si="4"/>
        <v>39.25</v>
      </c>
      <c r="AN36" s="64">
        <f t="shared" si="5"/>
        <v>14.129999999999999</v>
      </c>
      <c r="AO36" s="25">
        <v>0</v>
      </c>
      <c r="AP36" s="2">
        <v>80</v>
      </c>
      <c r="AQ36" s="2">
        <v>70</v>
      </c>
      <c r="AR36" s="2">
        <v>75</v>
      </c>
      <c r="AS36" s="2">
        <v>72</v>
      </c>
      <c r="AT36" s="54">
        <v>78</v>
      </c>
      <c r="AU36" s="2">
        <f t="shared" si="6"/>
        <v>62.5</v>
      </c>
      <c r="AV36" s="56">
        <f t="shared" si="7"/>
        <v>5.625</v>
      </c>
      <c r="AW36" s="57">
        <v>79</v>
      </c>
      <c r="AX36" s="56">
        <f t="shared" si="8"/>
        <v>7.1099999999999994</v>
      </c>
      <c r="AY36" s="60">
        <f t="shared" si="9"/>
        <v>31.309444444444445</v>
      </c>
      <c r="AZ36" s="58">
        <f t="shared" si="10"/>
        <v>49.226388888888884</v>
      </c>
      <c r="BA36" s="33"/>
      <c r="BB36" s="33"/>
      <c r="BC36" s="33"/>
      <c r="BD36" s="33"/>
      <c r="BE36" s="33"/>
    </row>
    <row r="37" spans="1:57" x14ac:dyDescent="0.25">
      <c r="A37" s="2" t="s">
        <v>31</v>
      </c>
      <c r="B37" s="2">
        <v>1</v>
      </c>
      <c r="C37" s="2">
        <v>1</v>
      </c>
      <c r="D37" s="2">
        <v>1</v>
      </c>
      <c r="E37" s="2">
        <v>1</v>
      </c>
      <c r="F37" s="2">
        <v>1</v>
      </c>
      <c r="G37" s="2">
        <v>0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18">
        <v>1</v>
      </c>
      <c r="R37" s="18">
        <v>1</v>
      </c>
      <c r="S37" s="18">
        <v>1</v>
      </c>
      <c r="T37" s="18">
        <v>1</v>
      </c>
      <c r="U37" s="18">
        <v>1</v>
      </c>
      <c r="V37" s="18">
        <v>1</v>
      </c>
      <c r="W37" s="18">
        <v>1</v>
      </c>
      <c r="X37" s="18">
        <v>1</v>
      </c>
      <c r="Y37" s="18">
        <v>1</v>
      </c>
      <c r="Z37" s="18">
        <v>1</v>
      </c>
      <c r="AA37" s="18">
        <v>1</v>
      </c>
      <c r="AB37" s="22">
        <v>1</v>
      </c>
      <c r="AC37" s="22">
        <f t="shared" si="0"/>
        <v>26</v>
      </c>
      <c r="AD37" s="22">
        <f t="shared" si="1"/>
        <v>96.296296296296291</v>
      </c>
      <c r="AE37" s="38">
        <f t="shared" si="2"/>
        <v>5.7777777777777768</v>
      </c>
      <c r="AF37" s="5">
        <v>14</v>
      </c>
      <c r="AG37" s="2">
        <v>54</v>
      </c>
      <c r="AH37" s="31">
        <f t="shared" si="11"/>
        <v>68</v>
      </c>
      <c r="AI37" s="28">
        <v>19</v>
      </c>
      <c r="AJ37" s="29">
        <v>70</v>
      </c>
      <c r="AK37" s="32">
        <v>5</v>
      </c>
      <c r="AL37" s="62">
        <f t="shared" si="3"/>
        <v>94</v>
      </c>
      <c r="AM37" s="63">
        <f t="shared" si="4"/>
        <v>81</v>
      </c>
      <c r="AN37" s="64">
        <f t="shared" si="5"/>
        <v>29.16</v>
      </c>
      <c r="AO37" s="25">
        <v>65</v>
      </c>
      <c r="AP37" s="2">
        <v>82</v>
      </c>
      <c r="AQ37" s="2">
        <v>80</v>
      </c>
      <c r="AR37" s="2">
        <v>70</v>
      </c>
      <c r="AS37" s="2">
        <v>70</v>
      </c>
      <c r="AT37" s="54">
        <v>85</v>
      </c>
      <c r="AU37" s="2">
        <f t="shared" si="6"/>
        <v>75.333333333333329</v>
      </c>
      <c r="AV37" s="56">
        <f t="shared" si="7"/>
        <v>6.7799999999999994</v>
      </c>
      <c r="AW37" s="57">
        <v>92</v>
      </c>
      <c r="AX37" s="56">
        <f t="shared" si="8"/>
        <v>8.2799999999999994</v>
      </c>
      <c r="AY37" s="60">
        <f t="shared" si="9"/>
        <v>49.997777777777777</v>
      </c>
      <c r="AZ37" s="58">
        <f t="shared" si="10"/>
        <v>2.5055555555555564</v>
      </c>
      <c r="BA37" s="33"/>
      <c r="BB37" s="33"/>
      <c r="BC37" s="33"/>
      <c r="BD37" s="33"/>
      <c r="BE37" s="33"/>
    </row>
    <row r="38" spans="1:57" x14ac:dyDescent="0.25">
      <c r="A38" s="2" t="s">
        <v>32</v>
      </c>
      <c r="B38" s="2">
        <v>0</v>
      </c>
      <c r="C38" s="2">
        <v>0</v>
      </c>
      <c r="D38" s="2">
        <v>1</v>
      </c>
      <c r="E38" s="2">
        <v>0</v>
      </c>
      <c r="F38" s="2">
        <v>1</v>
      </c>
      <c r="G38" s="2">
        <v>0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1</v>
      </c>
      <c r="N38" s="2">
        <v>0</v>
      </c>
      <c r="O38" s="2">
        <v>1</v>
      </c>
      <c r="P38" s="2">
        <v>1</v>
      </c>
      <c r="Q38" s="18">
        <v>0</v>
      </c>
      <c r="R38" s="18">
        <v>1</v>
      </c>
      <c r="S38" s="18">
        <v>0</v>
      </c>
      <c r="T38" s="18">
        <v>1</v>
      </c>
      <c r="U38" s="18">
        <v>1</v>
      </c>
      <c r="V38" s="18">
        <v>1</v>
      </c>
      <c r="W38" s="18">
        <v>0</v>
      </c>
      <c r="X38" s="18">
        <v>1</v>
      </c>
      <c r="Y38" s="18">
        <v>0</v>
      </c>
      <c r="Z38" s="18">
        <v>1</v>
      </c>
      <c r="AA38" s="18">
        <v>0</v>
      </c>
      <c r="AB38" s="22">
        <v>1</v>
      </c>
      <c r="AC38" s="22">
        <f t="shared" si="0"/>
        <v>17</v>
      </c>
      <c r="AD38" s="22">
        <f t="shared" si="1"/>
        <v>62.962962962962962</v>
      </c>
      <c r="AE38" s="38">
        <f t="shared" si="2"/>
        <v>3.7777777777777777</v>
      </c>
      <c r="AF38" s="5">
        <v>12</v>
      </c>
      <c r="AG38" s="2">
        <v>41</v>
      </c>
      <c r="AH38" s="31">
        <f t="shared" si="11"/>
        <v>53</v>
      </c>
      <c r="AI38" s="28">
        <v>21</v>
      </c>
      <c r="AJ38" s="29">
        <v>47</v>
      </c>
      <c r="AK38" s="32"/>
      <c r="AL38" s="62">
        <f t="shared" si="3"/>
        <v>68</v>
      </c>
      <c r="AM38" s="63">
        <f t="shared" si="4"/>
        <v>60.5</v>
      </c>
      <c r="AN38" s="64">
        <f t="shared" si="5"/>
        <v>21.779999999999998</v>
      </c>
      <c r="AO38" s="25">
        <v>0</v>
      </c>
      <c r="AP38" s="2">
        <v>85</v>
      </c>
      <c r="AQ38" s="2">
        <v>82</v>
      </c>
      <c r="AR38" s="2">
        <v>60</v>
      </c>
      <c r="AS38" s="2">
        <v>60</v>
      </c>
      <c r="AT38" s="54">
        <v>75</v>
      </c>
      <c r="AU38" s="2">
        <f t="shared" si="6"/>
        <v>60.333333333333336</v>
      </c>
      <c r="AV38" s="56">
        <f t="shared" si="7"/>
        <v>5.43</v>
      </c>
      <c r="AW38" s="57">
        <v>48</v>
      </c>
      <c r="AX38" s="56">
        <f t="shared" si="8"/>
        <v>4.32</v>
      </c>
      <c r="AY38" s="60">
        <f t="shared" si="9"/>
        <v>35.307777777777773</v>
      </c>
      <c r="AZ38" s="58">
        <f t="shared" si="10"/>
        <v>39.230555555555569</v>
      </c>
      <c r="BA38" s="33"/>
      <c r="BB38" s="33"/>
      <c r="BC38" s="33"/>
      <c r="BD38" s="33"/>
      <c r="BE38" s="33"/>
    </row>
    <row r="39" spans="1:57" x14ac:dyDescent="0.25">
      <c r="A39" s="2" t="s">
        <v>33</v>
      </c>
      <c r="B39" s="2">
        <v>1</v>
      </c>
      <c r="C39" s="2">
        <v>1</v>
      </c>
      <c r="D39" s="2">
        <v>1</v>
      </c>
      <c r="E39" s="2">
        <v>1</v>
      </c>
      <c r="F39" s="2">
        <v>1</v>
      </c>
      <c r="G39" s="2">
        <v>0</v>
      </c>
      <c r="H39" s="2">
        <v>1</v>
      </c>
      <c r="I39" s="2">
        <v>1</v>
      </c>
      <c r="J39" s="2">
        <v>1</v>
      </c>
      <c r="K39" s="2">
        <v>0</v>
      </c>
      <c r="L39" s="2">
        <v>1</v>
      </c>
      <c r="M39" s="2">
        <v>1</v>
      </c>
      <c r="N39" s="2">
        <v>1</v>
      </c>
      <c r="O39" s="2">
        <v>1</v>
      </c>
      <c r="P39" s="2">
        <v>1</v>
      </c>
      <c r="Q39" s="18">
        <v>1</v>
      </c>
      <c r="R39" s="18">
        <v>1</v>
      </c>
      <c r="S39" s="18">
        <v>1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0</v>
      </c>
      <c r="AB39" s="22">
        <v>1</v>
      </c>
      <c r="AC39" s="22">
        <f t="shared" si="0"/>
        <v>24</v>
      </c>
      <c r="AD39" s="22">
        <f t="shared" si="1"/>
        <v>88.888888888888886</v>
      </c>
      <c r="AE39" s="38">
        <f t="shared" si="2"/>
        <v>5.333333333333333</v>
      </c>
      <c r="AF39" s="5">
        <v>16.5</v>
      </c>
      <c r="AG39" s="2">
        <v>51</v>
      </c>
      <c r="AH39" s="31">
        <f t="shared" si="11"/>
        <v>67.5</v>
      </c>
      <c r="AI39" s="28">
        <v>14</v>
      </c>
      <c r="AJ39" s="29">
        <v>23</v>
      </c>
      <c r="AK39" s="52">
        <v>0</v>
      </c>
      <c r="AL39" s="62">
        <f t="shared" si="3"/>
        <v>37</v>
      </c>
      <c r="AM39" s="63">
        <f t="shared" si="4"/>
        <v>52.25</v>
      </c>
      <c r="AN39" s="64">
        <f t="shared" si="5"/>
        <v>18.809999999999999</v>
      </c>
      <c r="AO39" s="25">
        <v>62</v>
      </c>
      <c r="AP39" s="2">
        <v>85</v>
      </c>
      <c r="AQ39" s="2">
        <v>68</v>
      </c>
      <c r="AR39" s="2">
        <v>60</v>
      </c>
      <c r="AS39" s="2">
        <v>60</v>
      </c>
      <c r="AT39" s="54">
        <v>70</v>
      </c>
      <c r="AU39" s="2">
        <f t="shared" si="6"/>
        <v>67.5</v>
      </c>
      <c r="AV39" s="56">
        <f t="shared" si="7"/>
        <v>6.0750000000000002</v>
      </c>
      <c r="AW39" s="57">
        <v>84</v>
      </c>
      <c r="AX39" s="56">
        <f t="shared" si="8"/>
        <v>7.56</v>
      </c>
      <c r="AY39" s="60">
        <f t="shared" si="9"/>
        <v>37.778333333333329</v>
      </c>
      <c r="AZ39" s="58">
        <f t="shared" si="10"/>
        <v>33.054166666666674</v>
      </c>
      <c r="BA39" s="33"/>
      <c r="BB39" s="33"/>
      <c r="BC39" s="33"/>
      <c r="BD39" s="33"/>
      <c r="BE39" s="33"/>
    </row>
    <row r="40" spans="1:57" x14ac:dyDescent="0.25">
      <c r="A40" s="2" t="s">
        <v>34</v>
      </c>
      <c r="B40" s="2">
        <v>0</v>
      </c>
      <c r="C40" s="2">
        <v>1</v>
      </c>
      <c r="D40" s="2">
        <v>1</v>
      </c>
      <c r="E40" s="2">
        <v>0</v>
      </c>
      <c r="F40" s="2">
        <v>0</v>
      </c>
      <c r="G40" s="2">
        <v>0</v>
      </c>
      <c r="H40" s="2">
        <v>1</v>
      </c>
      <c r="I40" s="2">
        <v>1</v>
      </c>
      <c r="J40" s="2">
        <v>1</v>
      </c>
      <c r="K40" s="2">
        <v>1</v>
      </c>
      <c r="L40" s="2">
        <v>0</v>
      </c>
      <c r="M40" s="2">
        <v>1</v>
      </c>
      <c r="N40" s="2">
        <v>1</v>
      </c>
      <c r="O40" s="2">
        <v>1</v>
      </c>
      <c r="P40" s="2">
        <v>1</v>
      </c>
      <c r="Q40" s="18">
        <v>1</v>
      </c>
      <c r="R40" s="18">
        <v>1</v>
      </c>
      <c r="S40" s="18">
        <v>1</v>
      </c>
      <c r="T40" s="18">
        <v>1</v>
      </c>
      <c r="U40" s="18">
        <v>1</v>
      </c>
      <c r="V40" s="18">
        <v>1</v>
      </c>
      <c r="W40" s="18">
        <v>1</v>
      </c>
      <c r="X40" s="18">
        <v>0</v>
      </c>
      <c r="Y40" s="18">
        <v>1</v>
      </c>
      <c r="Z40" s="18">
        <v>1</v>
      </c>
      <c r="AA40" s="18">
        <v>0</v>
      </c>
      <c r="AB40" s="22">
        <v>1</v>
      </c>
      <c r="AC40" s="22">
        <f t="shared" si="0"/>
        <v>20</v>
      </c>
      <c r="AD40" s="22">
        <f t="shared" si="1"/>
        <v>74.074074074074076</v>
      </c>
      <c r="AE40" s="38">
        <f t="shared" si="2"/>
        <v>4.4444444444444446</v>
      </c>
      <c r="AF40" s="5">
        <v>20.5</v>
      </c>
      <c r="AG40" s="2">
        <v>38</v>
      </c>
      <c r="AH40" s="31">
        <f t="shared" si="11"/>
        <v>58.5</v>
      </c>
      <c r="AI40" s="28">
        <v>18</v>
      </c>
      <c r="AJ40" s="29">
        <v>25</v>
      </c>
      <c r="AK40" s="32"/>
      <c r="AL40" s="62">
        <f t="shared" si="3"/>
        <v>43</v>
      </c>
      <c r="AM40" s="63">
        <f t="shared" si="4"/>
        <v>50.75</v>
      </c>
      <c r="AN40" s="64">
        <f t="shared" si="5"/>
        <v>18.27</v>
      </c>
      <c r="AO40" s="25">
        <v>78</v>
      </c>
      <c r="AP40" s="2">
        <v>82</v>
      </c>
      <c r="AQ40" s="2">
        <v>85</v>
      </c>
      <c r="AR40" s="2">
        <v>60</v>
      </c>
      <c r="AS40" s="2">
        <v>68</v>
      </c>
      <c r="AT40" s="54">
        <v>60</v>
      </c>
      <c r="AU40" s="2">
        <f t="shared" si="6"/>
        <v>72.166666666666671</v>
      </c>
      <c r="AV40" s="56">
        <f t="shared" si="7"/>
        <v>6.4950000000000001</v>
      </c>
      <c r="AW40" s="57">
        <v>45</v>
      </c>
      <c r="AX40" s="56">
        <f t="shared" si="8"/>
        <v>4.05</v>
      </c>
      <c r="AY40" s="60">
        <f t="shared" si="9"/>
        <v>33.259444444444448</v>
      </c>
      <c r="AZ40" s="58">
        <f t="shared" si="10"/>
        <v>44.351388888888877</v>
      </c>
      <c r="BA40" s="33"/>
      <c r="BB40" s="33"/>
      <c r="BC40" s="33"/>
      <c r="BD40" s="33"/>
      <c r="BE40" s="33"/>
    </row>
    <row r="41" spans="1:57" x14ac:dyDescent="0.25">
      <c r="A41" s="2" t="s">
        <v>35</v>
      </c>
      <c r="B41" s="2">
        <v>1</v>
      </c>
      <c r="C41" s="2">
        <v>1</v>
      </c>
      <c r="D41" s="2">
        <v>1</v>
      </c>
      <c r="E41" s="2">
        <v>0</v>
      </c>
      <c r="F41" s="2">
        <v>0</v>
      </c>
      <c r="G41" s="2">
        <v>0</v>
      </c>
      <c r="H41" s="2">
        <v>1</v>
      </c>
      <c r="I41" s="2">
        <v>1</v>
      </c>
      <c r="J41" s="2">
        <v>1</v>
      </c>
      <c r="K41" s="2">
        <v>0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18">
        <v>1</v>
      </c>
      <c r="R41" s="18">
        <v>1</v>
      </c>
      <c r="S41" s="18">
        <v>1</v>
      </c>
      <c r="T41" s="18">
        <v>1</v>
      </c>
      <c r="U41" s="18">
        <v>1</v>
      </c>
      <c r="V41" s="18">
        <v>1</v>
      </c>
      <c r="W41" s="18">
        <v>1</v>
      </c>
      <c r="X41" s="18">
        <v>0</v>
      </c>
      <c r="Y41" s="18">
        <v>1</v>
      </c>
      <c r="Z41" s="18">
        <v>1</v>
      </c>
      <c r="AA41" s="18">
        <v>0</v>
      </c>
      <c r="AB41" s="22">
        <v>0</v>
      </c>
      <c r="AC41" s="22">
        <f t="shared" si="0"/>
        <v>20</v>
      </c>
      <c r="AD41" s="22">
        <f t="shared" si="1"/>
        <v>74.074074074074076</v>
      </c>
      <c r="AE41" s="38">
        <f t="shared" si="2"/>
        <v>4.4444444444444446</v>
      </c>
      <c r="AF41" s="5">
        <v>18</v>
      </c>
      <c r="AG41" s="2">
        <v>43</v>
      </c>
      <c r="AH41" s="31">
        <f t="shared" si="11"/>
        <v>61</v>
      </c>
      <c r="AI41" s="28">
        <v>26</v>
      </c>
      <c r="AJ41" s="29">
        <v>23</v>
      </c>
      <c r="AK41" s="32">
        <v>9</v>
      </c>
      <c r="AL41" s="62">
        <f t="shared" si="3"/>
        <v>58</v>
      </c>
      <c r="AM41" s="63">
        <f t="shared" si="4"/>
        <v>59.5</v>
      </c>
      <c r="AN41" s="64">
        <f t="shared" si="5"/>
        <v>21.419999999999998</v>
      </c>
      <c r="AO41" s="25">
        <v>60</v>
      </c>
      <c r="AP41" s="2">
        <v>82</v>
      </c>
      <c r="AQ41" s="2">
        <v>74</v>
      </c>
      <c r="AR41" s="2">
        <v>70</v>
      </c>
      <c r="AS41" s="2">
        <v>0</v>
      </c>
      <c r="AT41" s="54">
        <v>70</v>
      </c>
      <c r="AU41" s="2">
        <f t="shared" si="6"/>
        <v>59.333333333333336</v>
      </c>
      <c r="AV41" s="56">
        <f t="shared" si="7"/>
        <v>5.34</v>
      </c>
      <c r="AW41" s="57">
        <v>76</v>
      </c>
      <c r="AX41" s="56">
        <f t="shared" si="8"/>
        <v>6.84</v>
      </c>
      <c r="AY41" s="60">
        <f t="shared" si="9"/>
        <v>38.044444444444444</v>
      </c>
      <c r="AZ41" s="58">
        <f t="shared" si="10"/>
        <v>32.388888888888886</v>
      </c>
      <c r="BA41" s="33"/>
      <c r="BB41" s="33"/>
      <c r="BC41" s="33"/>
      <c r="BD41" s="33"/>
      <c r="BE41" s="33"/>
    </row>
    <row r="42" spans="1:57" x14ac:dyDescent="0.25">
      <c r="A42" s="2" t="s">
        <v>36</v>
      </c>
      <c r="B42" s="2">
        <v>1</v>
      </c>
      <c r="C42" s="2">
        <v>1</v>
      </c>
      <c r="D42" s="2">
        <v>1</v>
      </c>
      <c r="E42" s="2">
        <v>1</v>
      </c>
      <c r="F42" s="2">
        <v>1</v>
      </c>
      <c r="G42" s="2">
        <v>0</v>
      </c>
      <c r="H42" s="2">
        <v>1</v>
      </c>
      <c r="I42" s="2">
        <v>1</v>
      </c>
      <c r="J42" s="2">
        <v>1</v>
      </c>
      <c r="K42" s="2">
        <v>1</v>
      </c>
      <c r="L42" s="2">
        <v>1</v>
      </c>
      <c r="M42" s="2">
        <v>1</v>
      </c>
      <c r="N42" s="2">
        <v>1</v>
      </c>
      <c r="O42" s="2">
        <v>1</v>
      </c>
      <c r="P42" s="2">
        <v>1</v>
      </c>
      <c r="Q42" s="18">
        <v>1</v>
      </c>
      <c r="R42" s="18">
        <v>1</v>
      </c>
      <c r="S42" s="18">
        <v>1</v>
      </c>
      <c r="T42" s="18">
        <v>1</v>
      </c>
      <c r="U42" s="18">
        <v>1</v>
      </c>
      <c r="V42" s="18">
        <v>1</v>
      </c>
      <c r="W42" s="18">
        <v>1</v>
      </c>
      <c r="X42" s="18">
        <v>1</v>
      </c>
      <c r="Y42" s="18">
        <v>1</v>
      </c>
      <c r="Z42" s="18">
        <v>1</v>
      </c>
      <c r="AA42" s="18">
        <v>0</v>
      </c>
      <c r="AB42" s="22">
        <v>1</v>
      </c>
      <c r="AC42" s="22">
        <f t="shared" si="0"/>
        <v>25</v>
      </c>
      <c r="AD42" s="22">
        <f t="shared" si="1"/>
        <v>92.592592592592595</v>
      </c>
      <c r="AE42" s="38">
        <f t="shared" si="2"/>
        <v>5.5555555555555554</v>
      </c>
      <c r="AF42" s="5">
        <v>21</v>
      </c>
      <c r="AG42" s="2">
        <v>48</v>
      </c>
      <c r="AH42" s="31">
        <f t="shared" si="11"/>
        <v>69</v>
      </c>
      <c r="AI42" s="28">
        <v>21</v>
      </c>
      <c r="AJ42" s="29">
        <v>45</v>
      </c>
      <c r="AK42" s="32">
        <v>8</v>
      </c>
      <c r="AL42" s="62">
        <f t="shared" si="3"/>
        <v>74</v>
      </c>
      <c r="AM42" s="63">
        <f t="shared" si="4"/>
        <v>71.5</v>
      </c>
      <c r="AN42" s="64">
        <f t="shared" si="5"/>
        <v>25.74</v>
      </c>
      <c r="AO42" s="25">
        <v>90</v>
      </c>
      <c r="AP42" s="2">
        <v>82</v>
      </c>
      <c r="AQ42" s="2">
        <v>100</v>
      </c>
      <c r="AR42" s="2">
        <v>60</v>
      </c>
      <c r="AS42" s="2">
        <v>88</v>
      </c>
      <c r="AT42" s="54">
        <v>85</v>
      </c>
      <c r="AU42" s="2">
        <f t="shared" si="6"/>
        <v>84.166666666666671</v>
      </c>
      <c r="AV42" s="56">
        <f t="shared" si="7"/>
        <v>7.5750000000000002</v>
      </c>
      <c r="AW42" s="57">
        <v>93</v>
      </c>
      <c r="AX42" s="56">
        <f t="shared" si="8"/>
        <v>8.3699999999999992</v>
      </c>
      <c r="AY42" s="60">
        <f t="shared" si="9"/>
        <v>47.240555555555552</v>
      </c>
      <c r="AZ42" s="58">
        <f t="shared" si="10"/>
        <v>9.3986111111111192</v>
      </c>
      <c r="BA42" s="33"/>
      <c r="BB42" s="33"/>
      <c r="BC42" s="33"/>
      <c r="BD42" s="33"/>
      <c r="BE42" s="33"/>
    </row>
    <row r="43" spans="1:57" x14ac:dyDescent="0.25">
      <c r="A43" s="2" t="s">
        <v>37</v>
      </c>
      <c r="B43" s="2">
        <v>1</v>
      </c>
      <c r="C43" s="2">
        <v>1</v>
      </c>
      <c r="D43" s="2">
        <v>0</v>
      </c>
      <c r="E43" s="2">
        <v>1</v>
      </c>
      <c r="F43" s="2">
        <v>1</v>
      </c>
      <c r="G43" s="2">
        <v>0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>
        <v>1</v>
      </c>
      <c r="Q43" s="18">
        <v>1</v>
      </c>
      <c r="R43" s="18">
        <v>1</v>
      </c>
      <c r="S43" s="18">
        <v>1</v>
      </c>
      <c r="T43" s="18">
        <v>1</v>
      </c>
      <c r="U43" s="18">
        <v>1</v>
      </c>
      <c r="V43" s="18">
        <v>1</v>
      </c>
      <c r="W43" s="18">
        <v>1</v>
      </c>
      <c r="X43" s="18">
        <v>1</v>
      </c>
      <c r="Y43" s="18">
        <v>1</v>
      </c>
      <c r="Z43" s="18">
        <v>1</v>
      </c>
      <c r="AA43" s="18">
        <v>0</v>
      </c>
      <c r="AB43" s="22">
        <v>1</v>
      </c>
      <c r="AC43" s="22">
        <f t="shared" si="0"/>
        <v>24</v>
      </c>
      <c r="AD43" s="22">
        <f t="shared" si="1"/>
        <v>88.888888888888886</v>
      </c>
      <c r="AE43" s="38">
        <f t="shared" si="2"/>
        <v>5.333333333333333</v>
      </c>
      <c r="AF43" s="5">
        <v>5.5</v>
      </c>
      <c r="AG43" s="2">
        <v>39</v>
      </c>
      <c r="AH43" s="31">
        <f t="shared" si="11"/>
        <v>44.5</v>
      </c>
      <c r="AI43" s="28">
        <v>15</v>
      </c>
      <c r="AJ43" s="29">
        <v>25</v>
      </c>
      <c r="AK43" s="32">
        <v>8</v>
      </c>
      <c r="AL43" s="62">
        <f t="shared" si="3"/>
        <v>48</v>
      </c>
      <c r="AM43" s="63">
        <f t="shared" si="4"/>
        <v>46.25</v>
      </c>
      <c r="AN43" s="64">
        <f t="shared" si="5"/>
        <v>16.649999999999999</v>
      </c>
      <c r="AO43" s="25">
        <v>70</v>
      </c>
      <c r="AP43" s="2">
        <v>80</v>
      </c>
      <c r="AQ43" s="2">
        <v>70</v>
      </c>
      <c r="AR43" s="2">
        <v>60</v>
      </c>
      <c r="AS43" s="2">
        <v>73</v>
      </c>
      <c r="AT43" s="54">
        <v>100</v>
      </c>
      <c r="AU43" s="2">
        <f t="shared" si="6"/>
        <v>75.5</v>
      </c>
      <c r="AV43" s="56">
        <f t="shared" si="7"/>
        <v>6.7949999999999999</v>
      </c>
      <c r="AW43" s="57">
        <v>91</v>
      </c>
      <c r="AX43" s="56">
        <f t="shared" si="8"/>
        <v>8.19</v>
      </c>
      <c r="AY43" s="60">
        <f t="shared" si="9"/>
        <v>36.968333333333327</v>
      </c>
      <c r="AZ43" s="58">
        <f t="shared" si="10"/>
        <v>35.07916666666668</v>
      </c>
      <c r="BA43" s="33"/>
      <c r="BB43" s="33"/>
      <c r="BC43" s="33"/>
      <c r="BD43" s="33"/>
      <c r="BE43" s="33"/>
    </row>
    <row r="44" spans="1:57" x14ac:dyDescent="0.25">
      <c r="A44" s="2" t="s">
        <v>38</v>
      </c>
      <c r="B44" s="2">
        <v>1</v>
      </c>
      <c r="C44" s="2">
        <v>1</v>
      </c>
      <c r="D44" s="2">
        <v>1</v>
      </c>
      <c r="E44" s="2">
        <v>1</v>
      </c>
      <c r="F44" s="2">
        <v>1</v>
      </c>
      <c r="G44" s="2">
        <v>0</v>
      </c>
      <c r="H44" s="2">
        <v>1</v>
      </c>
      <c r="I44" s="2">
        <v>1</v>
      </c>
      <c r="J44" s="2">
        <v>1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>
        <v>1</v>
      </c>
      <c r="Q44" s="18">
        <v>1</v>
      </c>
      <c r="R44" s="18">
        <v>1</v>
      </c>
      <c r="S44" s="18">
        <v>1</v>
      </c>
      <c r="T44" s="18">
        <v>1</v>
      </c>
      <c r="U44" s="18">
        <v>1</v>
      </c>
      <c r="V44" s="18">
        <v>1</v>
      </c>
      <c r="W44" s="18">
        <v>1</v>
      </c>
      <c r="X44" s="18">
        <v>1</v>
      </c>
      <c r="Y44" s="18">
        <v>1</v>
      </c>
      <c r="Z44" s="18">
        <v>1</v>
      </c>
      <c r="AA44" s="18">
        <v>1</v>
      </c>
      <c r="AB44" s="22">
        <v>1</v>
      </c>
      <c r="AC44" s="22">
        <f t="shared" si="0"/>
        <v>26</v>
      </c>
      <c r="AD44" s="22">
        <f t="shared" si="1"/>
        <v>96.296296296296291</v>
      </c>
      <c r="AE44" s="38">
        <f t="shared" si="2"/>
        <v>5.7777777777777768</v>
      </c>
      <c r="AF44" s="5">
        <v>21.5</v>
      </c>
      <c r="AG44" s="2">
        <v>54</v>
      </c>
      <c r="AH44" s="31">
        <f t="shared" si="11"/>
        <v>75.5</v>
      </c>
      <c r="AI44" s="28">
        <v>26</v>
      </c>
      <c r="AJ44" s="29">
        <v>46</v>
      </c>
      <c r="AK44" s="32"/>
      <c r="AL44" s="62">
        <f t="shared" si="3"/>
        <v>72</v>
      </c>
      <c r="AM44" s="63">
        <f t="shared" si="4"/>
        <v>73.75</v>
      </c>
      <c r="AN44" s="64">
        <f t="shared" si="5"/>
        <v>26.55</v>
      </c>
      <c r="AO44" s="25">
        <v>70</v>
      </c>
      <c r="AP44" s="2">
        <v>82</v>
      </c>
      <c r="AQ44" s="2">
        <v>75</v>
      </c>
      <c r="AR44" s="2">
        <v>60</v>
      </c>
      <c r="AS44" s="2">
        <v>68</v>
      </c>
      <c r="AT44" s="54">
        <v>100</v>
      </c>
      <c r="AU44" s="2">
        <f t="shared" si="6"/>
        <v>75.833333333333329</v>
      </c>
      <c r="AV44" s="56">
        <f t="shared" si="7"/>
        <v>6.8249999999999993</v>
      </c>
      <c r="AW44" s="57">
        <v>90</v>
      </c>
      <c r="AX44" s="56">
        <f t="shared" si="8"/>
        <v>8.1</v>
      </c>
      <c r="AY44" s="60">
        <f t="shared" si="9"/>
        <v>47.252777777777773</v>
      </c>
      <c r="AZ44" s="58">
        <f>(51-AY44)/0.4</f>
        <v>9.3680555555555678</v>
      </c>
      <c r="BA44" s="33"/>
      <c r="BB44" s="33"/>
      <c r="BC44" s="33"/>
      <c r="BD44" s="33"/>
      <c r="BE44" s="33"/>
    </row>
    <row r="45" spans="1:57" x14ac:dyDescent="0.25">
      <c r="A45" s="2" t="s">
        <v>39</v>
      </c>
      <c r="B45" s="2">
        <v>0</v>
      </c>
      <c r="C45" s="2">
        <v>1</v>
      </c>
      <c r="D45" s="2">
        <v>1</v>
      </c>
      <c r="E45" s="2">
        <v>1</v>
      </c>
      <c r="F45" s="2">
        <v>1</v>
      </c>
      <c r="G45" s="2">
        <v>0</v>
      </c>
      <c r="H45" s="2">
        <v>1</v>
      </c>
      <c r="I45" s="2">
        <v>1</v>
      </c>
      <c r="J45" s="2">
        <v>1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>
        <v>1</v>
      </c>
      <c r="Q45" s="18">
        <v>1</v>
      </c>
      <c r="R45" s="18">
        <v>1</v>
      </c>
      <c r="S45" s="18">
        <v>1</v>
      </c>
      <c r="T45" s="18">
        <v>1</v>
      </c>
      <c r="U45" s="18">
        <v>1</v>
      </c>
      <c r="V45" s="18">
        <v>0</v>
      </c>
      <c r="W45" s="18">
        <v>1</v>
      </c>
      <c r="X45" s="18">
        <v>1</v>
      </c>
      <c r="Y45" s="18">
        <v>1</v>
      </c>
      <c r="Z45" s="18">
        <v>1</v>
      </c>
      <c r="AA45" s="18">
        <v>1</v>
      </c>
      <c r="AB45" s="22">
        <v>1</v>
      </c>
      <c r="AC45" s="22">
        <f t="shared" si="0"/>
        <v>24</v>
      </c>
      <c r="AD45" s="22">
        <f t="shared" si="1"/>
        <v>88.888888888888886</v>
      </c>
      <c r="AE45" s="38">
        <f t="shared" si="2"/>
        <v>5.333333333333333</v>
      </c>
      <c r="AF45" s="5">
        <v>14.5</v>
      </c>
      <c r="AG45" s="2">
        <v>46</v>
      </c>
      <c r="AH45" s="31">
        <f t="shared" si="11"/>
        <v>60.5</v>
      </c>
      <c r="AI45" s="28">
        <v>9</v>
      </c>
      <c r="AJ45" s="29">
        <v>32</v>
      </c>
      <c r="AK45" s="32">
        <v>6</v>
      </c>
      <c r="AL45" s="62">
        <f t="shared" si="3"/>
        <v>47</v>
      </c>
      <c r="AM45" s="63">
        <f t="shared" si="4"/>
        <v>53.75</v>
      </c>
      <c r="AN45" s="64">
        <f t="shared" si="5"/>
        <v>19.349999999999998</v>
      </c>
      <c r="AO45" s="25">
        <v>78</v>
      </c>
      <c r="AP45" s="2">
        <v>75</v>
      </c>
      <c r="AQ45" s="2">
        <v>68</v>
      </c>
      <c r="AR45" s="2">
        <v>65</v>
      </c>
      <c r="AS45" s="2">
        <v>68</v>
      </c>
      <c r="AT45" s="54">
        <v>65</v>
      </c>
      <c r="AU45" s="2">
        <f t="shared" si="6"/>
        <v>69.833333333333329</v>
      </c>
      <c r="AV45" s="56">
        <f t="shared" si="7"/>
        <v>6.2849999999999993</v>
      </c>
      <c r="AW45" s="57">
        <v>90</v>
      </c>
      <c r="AX45" s="56">
        <f t="shared" si="8"/>
        <v>8.1</v>
      </c>
      <c r="AY45" s="60">
        <f t="shared" si="9"/>
        <v>39.068333333333328</v>
      </c>
      <c r="AZ45" s="58">
        <f t="shared" si="10"/>
        <v>29.82916666666668</v>
      </c>
      <c r="BA45" s="33"/>
      <c r="BB45" s="33"/>
      <c r="BC45" s="33"/>
      <c r="BD45" s="33"/>
      <c r="BE45" s="33"/>
    </row>
    <row r="46" spans="1:57" x14ac:dyDescent="0.25">
      <c r="A46" s="2" t="s">
        <v>40</v>
      </c>
      <c r="B46" s="2">
        <v>1</v>
      </c>
      <c r="C46" s="2">
        <v>1</v>
      </c>
      <c r="D46" s="2">
        <v>1</v>
      </c>
      <c r="E46" s="2">
        <v>1</v>
      </c>
      <c r="F46" s="2">
        <v>1</v>
      </c>
      <c r="G46" s="2">
        <v>0</v>
      </c>
      <c r="H46" s="2">
        <v>1</v>
      </c>
      <c r="I46" s="2">
        <v>1</v>
      </c>
      <c r="J46" s="2">
        <v>1</v>
      </c>
      <c r="K46" s="2">
        <v>1</v>
      </c>
      <c r="L46" s="2">
        <v>1</v>
      </c>
      <c r="M46" s="2">
        <v>1</v>
      </c>
      <c r="N46" s="2">
        <v>1</v>
      </c>
      <c r="O46" s="2">
        <v>1</v>
      </c>
      <c r="P46" s="2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8">
        <v>1</v>
      </c>
      <c r="W46" s="18">
        <v>1</v>
      </c>
      <c r="X46" s="18">
        <v>1</v>
      </c>
      <c r="Y46" s="18">
        <v>1</v>
      </c>
      <c r="Z46" s="18">
        <v>1</v>
      </c>
      <c r="AA46" s="18">
        <v>1</v>
      </c>
      <c r="AB46" s="22">
        <v>0</v>
      </c>
      <c r="AC46" s="22">
        <f t="shared" si="0"/>
        <v>25</v>
      </c>
      <c r="AD46" s="22">
        <f t="shared" si="1"/>
        <v>92.592592592592595</v>
      </c>
      <c r="AE46" s="38">
        <f t="shared" si="2"/>
        <v>5.5555555555555554</v>
      </c>
      <c r="AF46" s="5">
        <v>11.5</v>
      </c>
      <c r="AG46" s="2">
        <v>42</v>
      </c>
      <c r="AH46" s="31">
        <f t="shared" si="11"/>
        <v>53.5</v>
      </c>
      <c r="AI46" s="28">
        <v>21</v>
      </c>
      <c r="AJ46" s="29">
        <v>45</v>
      </c>
      <c r="AK46" s="32"/>
      <c r="AL46" s="62">
        <f t="shared" si="3"/>
        <v>66</v>
      </c>
      <c r="AM46" s="63">
        <f t="shared" si="4"/>
        <v>59.75</v>
      </c>
      <c r="AN46" s="64">
        <f t="shared" si="5"/>
        <v>21.509999999999998</v>
      </c>
      <c r="AO46" s="25">
        <v>72</v>
      </c>
      <c r="AP46" s="2">
        <v>80</v>
      </c>
      <c r="AQ46" s="2">
        <v>68</v>
      </c>
      <c r="AR46" s="2">
        <v>60</v>
      </c>
      <c r="AS46" s="2">
        <v>80</v>
      </c>
      <c r="AT46" s="54">
        <v>70</v>
      </c>
      <c r="AU46" s="2">
        <f t="shared" si="6"/>
        <v>71.666666666666671</v>
      </c>
      <c r="AV46" s="56">
        <f t="shared" si="7"/>
        <v>6.45</v>
      </c>
      <c r="AW46" s="57">
        <v>88</v>
      </c>
      <c r="AX46" s="56">
        <f t="shared" si="8"/>
        <v>7.92</v>
      </c>
      <c r="AY46" s="60">
        <f t="shared" si="9"/>
        <v>41.43555555555556</v>
      </c>
      <c r="AZ46" s="58">
        <f t="shared" si="10"/>
        <v>23.911111111111101</v>
      </c>
      <c r="BA46" s="33"/>
      <c r="BB46" s="33"/>
      <c r="BC46" s="33"/>
      <c r="BD46" s="33"/>
      <c r="BE46" s="33"/>
    </row>
    <row r="47" spans="1:57" x14ac:dyDescent="0.25">
      <c r="A47" s="2" t="s">
        <v>41</v>
      </c>
      <c r="B47" s="2">
        <v>0</v>
      </c>
      <c r="C47" s="2">
        <v>1</v>
      </c>
      <c r="D47" s="2">
        <v>1</v>
      </c>
      <c r="E47" s="2">
        <v>1</v>
      </c>
      <c r="F47" s="2">
        <v>0</v>
      </c>
      <c r="G47" s="2">
        <v>0</v>
      </c>
      <c r="H47" s="2">
        <v>1</v>
      </c>
      <c r="I47" s="2">
        <v>1</v>
      </c>
      <c r="J47" s="2">
        <v>1</v>
      </c>
      <c r="K47" s="2">
        <v>1</v>
      </c>
      <c r="L47" s="2">
        <v>0</v>
      </c>
      <c r="M47" s="2">
        <v>1</v>
      </c>
      <c r="N47" s="2">
        <v>1</v>
      </c>
      <c r="O47" s="2">
        <v>1</v>
      </c>
      <c r="P47" s="2">
        <v>1</v>
      </c>
      <c r="Q47" s="18">
        <v>1</v>
      </c>
      <c r="R47" s="18">
        <v>1</v>
      </c>
      <c r="S47" s="18">
        <v>1</v>
      </c>
      <c r="T47" s="18">
        <v>1</v>
      </c>
      <c r="U47" s="18">
        <v>0</v>
      </c>
      <c r="V47" s="18">
        <v>1</v>
      </c>
      <c r="W47" s="18">
        <v>1</v>
      </c>
      <c r="X47" s="18">
        <v>1</v>
      </c>
      <c r="Y47" s="18">
        <v>1</v>
      </c>
      <c r="Z47" s="18">
        <v>1</v>
      </c>
      <c r="AA47" s="18">
        <v>0</v>
      </c>
      <c r="AB47" s="22">
        <v>1</v>
      </c>
      <c r="AC47" s="22">
        <f t="shared" si="0"/>
        <v>21</v>
      </c>
      <c r="AD47" s="22">
        <f t="shared" si="1"/>
        <v>77.777777777777786</v>
      </c>
      <c r="AE47" s="38">
        <f t="shared" si="2"/>
        <v>4.666666666666667</v>
      </c>
      <c r="AF47" s="5">
        <v>20.5</v>
      </c>
      <c r="AG47" s="2">
        <v>39</v>
      </c>
      <c r="AH47" s="31">
        <f t="shared" si="11"/>
        <v>59.5</v>
      </c>
      <c r="AI47" s="28">
        <v>26</v>
      </c>
      <c r="AJ47" s="29">
        <v>5</v>
      </c>
      <c r="AK47" s="32">
        <v>5</v>
      </c>
      <c r="AL47" s="62">
        <f t="shared" si="3"/>
        <v>36</v>
      </c>
      <c r="AM47" s="63">
        <f t="shared" si="4"/>
        <v>47.75</v>
      </c>
      <c r="AN47" s="64">
        <f t="shared" si="5"/>
        <v>17.189999999999998</v>
      </c>
      <c r="AO47" s="25">
        <v>80</v>
      </c>
      <c r="AP47" s="2">
        <v>80</v>
      </c>
      <c r="AQ47" s="2">
        <v>40</v>
      </c>
      <c r="AR47" s="2">
        <v>70</v>
      </c>
      <c r="AS47" s="2">
        <v>68</v>
      </c>
      <c r="AT47" s="54">
        <v>80</v>
      </c>
      <c r="AU47" s="2">
        <f t="shared" si="6"/>
        <v>69.666666666666671</v>
      </c>
      <c r="AV47" s="56">
        <f t="shared" si="7"/>
        <v>6.2700000000000005</v>
      </c>
      <c r="AW47" s="57">
        <v>77</v>
      </c>
      <c r="AX47" s="56">
        <f t="shared" si="8"/>
        <v>6.93</v>
      </c>
      <c r="AY47" s="60">
        <f t="shared" si="9"/>
        <v>35.056666666666665</v>
      </c>
      <c r="AZ47" s="58">
        <f t="shared" si="10"/>
        <v>39.858333333333334</v>
      </c>
      <c r="BA47" s="33"/>
      <c r="BB47" s="33"/>
      <c r="BC47" s="33"/>
      <c r="BD47" s="33"/>
      <c r="BE47" s="33"/>
    </row>
    <row r="48" spans="1:57" x14ac:dyDescent="0.25">
      <c r="A48" s="2" t="s">
        <v>42</v>
      </c>
      <c r="B48" s="2">
        <v>1</v>
      </c>
      <c r="C48" s="2">
        <v>1</v>
      </c>
      <c r="D48" s="2">
        <v>1</v>
      </c>
      <c r="E48" s="2">
        <v>1</v>
      </c>
      <c r="F48" s="2">
        <v>1</v>
      </c>
      <c r="G48" s="2">
        <v>0</v>
      </c>
      <c r="H48" s="2">
        <v>1</v>
      </c>
      <c r="I48" s="2">
        <v>1</v>
      </c>
      <c r="J48" s="2">
        <v>1</v>
      </c>
      <c r="K48" s="2">
        <v>1</v>
      </c>
      <c r="L48" s="2">
        <v>0</v>
      </c>
      <c r="M48" s="2">
        <v>1</v>
      </c>
      <c r="N48" s="2">
        <v>1</v>
      </c>
      <c r="O48" s="2">
        <v>0</v>
      </c>
      <c r="P48" s="2">
        <v>1</v>
      </c>
      <c r="Q48" s="18">
        <v>1</v>
      </c>
      <c r="R48" s="18">
        <v>1</v>
      </c>
      <c r="S48" s="18">
        <v>0</v>
      </c>
      <c r="T48" s="18">
        <v>1</v>
      </c>
      <c r="U48" s="18">
        <v>1</v>
      </c>
      <c r="V48" s="18">
        <v>1</v>
      </c>
      <c r="W48" s="18">
        <v>1</v>
      </c>
      <c r="X48" s="18">
        <v>1</v>
      </c>
      <c r="Y48" s="18">
        <v>1</v>
      </c>
      <c r="Z48" s="18">
        <v>1</v>
      </c>
      <c r="AA48" s="18">
        <v>0</v>
      </c>
      <c r="AB48" s="22">
        <v>0</v>
      </c>
      <c r="AC48" s="22">
        <f t="shared" si="0"/>
        <v>21</v>
      </c>
      <c r="AD48" s="22">
        <f t="shared" si="1"/>
        <v>77.777777777777786</v>
      </c>
      <c r="AE48" s="38">
        <f t="shared" si="2"/>
        <v>4.666666666666667</v>
      </c>
      <c r="AF48" s="5">
        <v>9</v>
      </c>
      <c r="AG48" s="2">
        <v>29</v>
      </c>
      <c r="AH48" s="31">
        <f t="shared" si="11"/>
        <v>38</v>
      </c>
      <c r="AI48" s="28">
        <v>2</v>
      </c>
      <c r="AJ48" s="29">
        <v>12</v>
      </c>
      <c r="AK48" s="52">
        <v>-5</v>
      </c>
      <c r="AL48" s="62">
        <f t="shared" si="3"/>
        <v>9</v>
      </c>
      <c r="AM48" s="63">
        <f t="shared" si="4"/>
        <v>23.5</v>
      </c>
      <c r="AN48" s="64">
        <f t="shared" si="5"/>
        <v>8.4599999999999991</v>
      </c>
      <c r="AO48" s="25">
        <v>75</v>
      </c>
      <c r="AP48" s="2">
        <v>75</v>
      </c>
      <c r="AQ48" s="2">
        <v>68</v>
      </c>
      <c r="AR48" s="2">
        <v>70</v>
      </c>
      <c r="AS48" s="2">
        <v>68</v>
      </c>
      <c r="AT48" s="54">
        <v>0</v>
      </c>
      <c r="AU48" s="2">
        <f t="shared" si="6"/>
        <v>59.333333333333336</v>
      </c>
      <c r="AV48" s="56">
        <f t="shared" si="7"/>
        <v>5.34</v>
      </c>
      <c r="AW48" s="57">
        <v>86</v>
      </c>
      <c r="AX48" s="56">
        <f t="shared" si="8"/>
        <v>7.7399999999999993</v>
      </c>
      <c r="AY48" s="60">
        <f t="shared" si="9"/>
        <v>26.206666666666663</v>
      </c>
      <c r="AZ48" s="58">
        <f t="shared" si="10"/>
        <v>61.983333333333341</v>
      </c>
      <c r="BA48" s="33"/>
      <c r="BB48" s="33"/>
      <c r="BC48" s="33"/>
      <c r="BD48" s="33"/>
      <c r="BE48" s="33"/>
    </row>
    <row r="49" spans="1:57" x14ac:dyDescent="0.25">
      <c r="A49" s="2" t="s">
        <v>43</v>
      </c>
      <c r="B49" s="2">
        <v>1</v>
      </c>
      <c r="C49" s="2">
        <v>1</v>
      </c>
      <c r="D49" s="2">
        <v>1</v>
      </c>
      <c r="E49" s="2">
        <v>1</v>
      </c>
      <c r="F49" s="2">
        <v>1</v>
      </c>
      <c r="G49" s="2">
        <v>0</v>
      </c>
      <c r="H49" s="2">
        <v>1</v>
      </c>
      <c r="I49" s="2">
        <v>1</v>
      </c>
      <c r="J49" s="2">
        <v>1</v>
      </c>
      <c r="K49" s="2">
        <v>1</v>
      </c>
      <c r="L49" s="2">
        <v>0</v>
      </c>
      <c r="M49" s="2">
        <v>1</v>
      </c>
      <c r="N49" s="2">
        <v>1</v>
      </c>
      <c r="O49" s="2">
        <v>1</v>
      </c>
      <c r="P49" s="2">
        <v>1</v>
      </c>
      <c r="Q49" s="18">
        <v>1</v>
      </c>
      <c r="R49" s="18">
        <v>1</v>
      </c>
      <c r="S49" s="18">
        <v>1</v>
      </c>
      <c r="T49" s="18">
        <v>1</v>
      </c>
      <c r="U49" s="18">
        <v>0</v>
      </c>
      <c r="V49" s="18">
        <v>1</v>
      </c>
      <c r="W49" s="18">
        <v>1</v>
      </c>
      <c r="X49" s="18">
        <v>1</v>
      </c>
      <c r="Y49" s="18">
        <v>1</v>
      </c>
      <c r="Z49" s="18">
        <v>1</v>
      </c>
      <c r="AA49" s="18">
        <v>0</v>
      </c>
      <c r="AB49" s="22">
        <v>1</v>
      </c>
      <c r="AC49" s="22">
        <f t="shared" si="0"/>
        <v>23</v>
      </c>
      <c r="AD49" s="22">
        <f t="shared" si="1"/>
        <v>85.18518518518519</v>
      </c>
      <c r="AE49" s="38">
        <f t="shared" si="2"/>
        <v>5.1111111111111116</v>
      </c>
      <c r="AF49" s="5">
        <v>19</v>
      </c>
      <c r="AG49" s="2">
        <v>41</v>
      </c>
      <c r="AH49" s="31">
        <f t="shared" si="11"/>
        <v>60</v>
      </c>
      <c r="AI49" s="28">
        <v>12</v>
      </c>
      <c r="AJ49" s="29">
        <v>25</v>
      </c>
      <c r="AK49" s="32"/>
      <c r="AL49" s="62">
        <f t="shared" si="3"/>
        <v>37</v>
      </c>
      <c r="AM49" s="63">
        <f t="shared" si="4"/>
        <v>48.5</v>
      </c>
      <c r="AN49" s="64">
        <f t="shared" si="5"/>
        <v>17.46</v>
      </c>
      <c r="AO49" s="25">
        <v>55</v>
      </c>
      <c r="AP49" s="2">
        <v>80</v>
      </c>
      <c r="AQ49" s="2">
        <v>68</v>
      </c>
      <c r="AR49" s="2">
        <v>65</v>
      </c>
      <c r="AS49" s="2">
        <v>57</v>
      </c>
      <c r="AT49" s="54">
        <v>65</v>
      </c>
      <c r="AU49" s="2">
        <f t="shared" si="6"/>
        <v>65</v>
      </c>
      <c r="AV49" s="56">
        <f t="shared" si="7"/>
        <v>5.85</v>
      </c>
      <c r="AW49" s="57">
        <v>85</v>
      </c>
      <c r="AX49" s="56">
        <f t="shared" si="8"/>
        <v>7.6499999999999995</v>
      </c>
      <c r="AY49" s="60">
        <f t="shared" si="9"/>
        <v>36.071111111111108</v>
      </c>
      <c r="AZ49" s="58">
        <f t="shared" si="10"/>
        <v>37.32222222222223</v>
      </c>
      <c r="BA49" s="33"/>
      <c r="BB49" s="33"/>
      <c r="BC49" s="33"/>
      <c r="BD49" s="33"/>
      <c r="BE49" s="33"/>
    </row>
    <row r="50" spans="1:57" x14ac:dyDescent="0.25">
      <c r="A50" s="2" t="s">
        <v>44</v>
      </c>
      <c r="B50" s="2">
        <v>1</v>
      </c>
      <c r="C50" s="2">
        <v>1</v>
      </c>
      <c r="D50" s="2">
        <v>1</v>
      </c>
      <c r="E50" s="2">
        <v>1</v>
      </c>
      <c r="F50" s="2">
        <v>1</v>
      </c>
      <c r="G50" s="2">
        <v>0</v>
      </c>
      <c r="H50" s="2">
        <v>1</v>
      </c>
      <c r="I50" s="2">
        <v>1</v>
      </c>
      <c r="J50" s="2">
        <v>1</v>
      </c>
      <c r="K50" s="2">
        <v>1</v>
      </c>
      <c r="L50" s="2">
        <v>0</v>
      </c>
      <c r="M50" s="2">
        <v>1</v>
      </c>
      <c r="N50" s="2">
        <v>1</v>
      </c>
      <c r="O50" s="2">
        <v>1</v>
      </c>
      <c r="P50" s="2">
        <v>1</v>
      </c>
      <c r="Q50" s="18">
        <v>1</v>
      </c>
      <c r="R50" s="18">
        <v>1</v>
      </c>
      <c r="S50" s="18">
        <v>1</v>
      </c>
      <c r="T50" s="18">
        <v>1</v>
      </c>
      <c r="U50" s="18">
        <v>1</v>
      </c>
      <c r="V50" s="18">
        <v>1</v>
      </c>
      <c r="W50" s="18">
        <v>1</v>
      </c>
      <c r="X50" s="18">
        <v>1</v>
      </c>
      <c r="Y50" s="18">
        <v>1</v>
      </c>
      <c r="Z50" s="18">
        <v>1</v>
      </c>
      <c r="AA50" s="18">
        <v>1</v>
      </c>
      <c r="AB50" s="22">
        <v>1</v>
      </c>
      <c r="AC50" s="22">
        <f t="shared" si="0"/>
        <v>25</v>
      </c>
      <c r="AD50" s="22">
        <f t="shared" si="1"/>
        <v>92.592592592592595</v>
      </c>
      <c r="AE50" s="38">
        <f t="shared" si="2"/>
        <v>5.5555555555555554</v>
      </c>
      <c r="AF50" s="5">
        <v>14.5</v>
      </c>
      <c r="AG50" s="2">
        <v>40</v>
      </c>
      <c r="AH50" s="31">
        <f t="shared" si="11"/>
        <v>54.5</v>
      </c>
      <c r="AI50" s="28">
        <v>23</v>
      </c>
      <c r="AJ50" s="29">
        <v>30</v>
      </c>
      <c r="AK50" s="32">
        <v>7</v>
      </c>
      <c r="AL50" s="62">
        <f t="shared" si="3"/>
        <v>60</v>
      </c>
      <c r="AM50" s="63">
        <f t="shared" si="4"/>
        <v>57.25</v>
      </c>
      <c r="AN50" s="64">
        <f t="shared" si="5"/>
        <v>20.61</v>
      </c>
      <c r="AO50" s="25">
        <v>80</v>
      </c>
      <c r="AP50" s="2">
        <v>82</v>
      </c>
      <c r="AQ50" s="2">
        <v>70</v>
      </c>
      <c r="AR50" s="2">
        <v>65</v>
      </c>
      <c r="AS50" s="2">
        <v>62</v>
      </c>
      <c r="AT50" s="54">
        <v>75</v>
      </c>
      <c r="AU50" s="2">
        <f t="shared" si="6"/>
        <v>72.333333333333329</v>
      </c>
      <c r="AV50" s="56">
        <f t="shared" si="7"/>
        <v>6.5099999999999989</v>
      </c>
      <c r="AW50" s="57">
        <v>92</v>
      </c>
      <c r="AX50" s="56">
        <f t="shared" si="8"/>
        <v>8.2799999999999994</v>
      </c>
      <c r="AY50" s="60">
        <f t="shared" si="9"/>
        <v>40.955555555555556</v>
      </c>
      <c r="AZ50" s="58">
        <f t="shared" si="10"/>
        <v>25.111111111111111</v>
      </c>
      <c r="BA50" s="33"/>
      <c r="BB50" s="33"/>
      <c r="BC50" s="33"/>
      <c r="BD50" s="33"/>
      <c r="BE50" s="33"/>
    </row>
    <row r="51" spans="1:57" x14ac:dyDescent="0.25">
      <c r="A51" s="2" t="s">
        <v>45</v>
      </c>
      <c r="B51" s="2">
        <v>1</v>
      </c>
      <c r="C51" s="2">
        <v>1</v>
      </c>
      <c r="D51" s="2">
        <v>1</v>
      </c>
      <c r="E51" s="2">
        <v>0</v>
      </c>
      <c r="F51" s="2">
        <v>1</v>
      </c>
      <c r="G51" s="2">
        <v>0</v>
      </c>
      <c r="H51" s="2">
        <v>1</v>
      </c>
      <c r="I51" s="2">
        <v>1</v>
      </c>
      <c r="J51" s="2">
        <v>1</v>
      </c>
      <c r="K51" s="2">
        <v>1</v>
      </c>
      <c r="L51" s="2">
        <v>1</v>
      </c>
      <c r="M51" s="2">
        <v>0</v>
      </c>
      <c r="N51" s="2">
        <v>1</v>
      </c>
      <c r="O51" s="2">
        <v>1</v>
      </c>
      <c r="P51" s="2">
        <v>1</v>
      </c>
      <c r="Q51" s="18">
        <v>0</v>
      </c>
      <c r="R51" s="18">
        <v>1</v>
      </c>
      <c r="S51" s="18">
        <v>1</v>
      </c>
      <c r="T51" s="18">
        <v>1</v>
      </c>
      <c r="U51" s="18">
        <v>1</v>
      </c>
      <c r="V51" s="18">
        <v>1</v>
      </c>
      <c r="W51" s="18">
        <v>1</v>
      </c>
      <c r="X51" s="18">
        <v>1</v>
      </c>
      <c r="Y51" s="18">
        <v>1</v>
      </c>
      <c r="Z51" s="18">
        <v>1</v>
      </c>
      <c r="AA51" s="18">
        <v>0</v>
      </c>
      <c r="AB51" s="22">
        <v>1</v>
      </c>
      <c r="AC51" s="22">
        <f t="shared" si="0"/>
        <v>22</v>
      </c>
      <c r="AD51" s="22">
        <f t="shared" si="1"/>
        <v>81.481481481481481</v>
      </c>
      <c r="AE51" s="38">
        <f t="shared" si="2"/>
        <v>4.8888888888888884</v>
      </c>
      <c r="AF51" s="5">
        <v>12</v>
      </c>
      <c r="AG51" s="2">
        <v>57</v>
      </c>
      <c r="AH51" s="31">
        <f t="shared" si="11"/>
        <v>69</v>
      </c>
      <c r="AI51" s="28">
        <v>21</v>
      </c>
      <c r="AJ51" s="29">
        <v>42</v>
      </c>
      <c r="AK51" s="52">
        <v>0</v>
      </c>
      <c r="AL51" s="62">
        <f t="shared" si="3"/>
        <v>63</v>
      </c>
      <c r="AM51" s="63">
        <f t="shared" si="4"/>
        <v>66</v>
      </c>
      <c r="AN51" s="64">
        <f t="shared" si="5"/>
        <v>23.759999999999998</v>
      </c>
      <c r="AO51" s="25">
        <v>60</v>
      </c>
      <c r="AP51" s="2">
        <v>75</v>
      </c>
      <c r="AQ51" s="2">
        <v>68</v>
      </c>
      <c r="AR51" s="2">
        <v>65</v>
      </c>
      <c r="AS51" s="2">
        <v>68</v>
      </c>
      <c r="AT51" s="54">
        <v>58</v>
      </c>
      <c r="AU51" s="2">
        <f t="shared" si="6"/>
        <v>65.666666666666671</v>
      </c>
      <c r="AV51" s="56">
        <f t="shared" si="7"/>
        <v>5.91</v>
      </c>
      <c r="AW51" s="57">
        <v>90</v>
      </c>
      <c r="AX51" s="56">
        <f t="shared" si="8"/>
        <v>8.1</v>
      </c>
      <c r="AY51" s="60">
        <f t="shared" si="9"/>
        <v>42.658888888888889</v>
      </c>
      <c r="AZ51" s="58">
        <f t="shared" si="10"/>
        <v>20.852777777777778</v>
      </c>
      <c r="BA51" s="33"/>
      <c r="BB51" s="33"/>
      <c r="BC51" s="33"/>
      <c r="BD51" s="33"/>
      <c r="BE51" s="33"/>
    </row>
    <row r="52" spans="1:57" ht="15.75" thickBot="1" x14ac:dyDescent="0.3">
      <c r="A52" s="2" t="s">
        <v>46</v>
      </c>
      <c r="B52" s="2">
        <v>1</v>
      </c>
      <c r="C52" s="2">
        <v>1</v>
      </c>
      <c r="D52" s="2">
        <v>1</v>
      </c>
      <c r="E52" s="2">
        <v>1</v>
      </c>
      <c r="F52" s="2">
        <v>1</v>
      </c>
      <c r="G52" s="2">
        <v>0</v>
      </c>
      <c r="H52" s="2">
        <v>1</v>
      </c>
      <c r="I52" s="2">
        <v>1</v>
      </c>
      <c r="J52" s="2">
        <v>1</v>
      </c>
      <c r="K52" s="2">
        <v>1</v>
      </c>
      <c r="L52" s="2">
        <v>0</v>
      </c>
      <c r="M52" s="2">
        <v>1</v>
      </c>
      <c r="N52" s="2">
        <v>1</v>
      </c>
      <c r="O52" s="2">
        <v>1</v>
      </c>
      <c r="P52" s="2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22">
        <v>1</v>
      </c>
      <c r="AC52" s="22">
        <f t="shared" si="0"/>
        <v>25</v>
      </c>
      <c r="AD52" s="22">
        <f t="shared" si="1"/>
        <v>92.592592592592595</v>
      </c>
      <c r="AE52" s="38">
        <f t="shared" si="2"/>
        <v>5.5555555555555554</v>
      </c>
      <c r="AF52" s="6">
        <v>17.5</v>
      </c>
      <c r="AG52" s="7">
        <v>51</v>
      </c>
      <c r="AH52" s="78">
        <f t="shared" si="11"/>
        <v>68.5</v>
      </c>
      <c r="AI52" s="30">
        <v>13</v>
      </c>
      <c r="AJ52" s="29">
        <v>25</v>
      </c>
      <c r="AK52" s="32"/>
      <c r="AL52" s="62">
        <f t="shared" si="3"/>
        <v>38</v>
      </c>
      <c r="AM52" s="65">
        <f t="shared" si="4"/>
        <v>53.25</v>
      </c>
      <c r="AN52" s="66">
        <f t="shared" si="5"/>
        <v>19.169999999999998</v>
      </c>
      <c r="AO52" s="26">
        <v>68</v>
      </c>
      <c r="AP52" s="7">
        <v>75</v>
      </c>
      <c r="AQ52" s="7">
        <v>68</v>
      </c>
      <c r="AR52" s="7">
        <v>70</v>
      </c>
      <c r="AS52" s="7">
        <v>70</v>
      </c>
      <c r="AT52" s="55">
        <v>95</v>
      </c>
      <c r="AU52" s="2">
        <f t="shared" si="6"/>
        <v>74.333333333333329</v>
      </c>
      <c r="AV52" s="56">
        <f t="shared" si="7"/>
        <v>6.6899999999999995</v>
      </c>
      <c r="AW52" s="57">
        <v>89</v>
      </c>
      <c r="AX52" s="56">
        <f t="shared" si="8"/>
        <v>8.01</v>
      </c>
      <c r="AY52" s="60">
        <f t="shared" si="9"/>
        <v>39.425555555555547</v>
      </c>
      <c r="AZ52" s="58">
        <f t="shared" si="10"/>
        <v>28.936111111111131</v>
      </c>
    </row>
    <row r="53" spans="1:57" x14ac:dyDescent="0.25">
      <c r="AK53" s="53"/>
      <c r="AL53" s="1" t="s">
        <v>68</v>
      </c>
    </row>
    <row r="54" spans="1:57" x14ac:dyDescent="0.25">
      <c r="AL54" s="1" t="s">
        <v>69</v>
      </c>
    </row>
    <row r="55" spans="1:57" x14ac:dyDescent="0.25">
      <c r="AL55" s="1" t="s">
        <v>70</v>
      </c>
    </row>
  </sheetData>
  <mergeCells count="4">
    <mergeCell ref="AF3:AG3"/>
    <mergeCell ref="AO2:AT2"/>
    <mergeCell ref="B3:AE3"/>
    <mergeCell ref="AI3:AL3"/>
  </mergeCells>
  <pageMargins left="0.51181102362204722" right="0.51181102362204722" top="0.15748031496062992" bottom="0.19685039370078741" header="0.31496062992125984" footer="0.31496062992125984"/>
  <pageSetup scale="69" fitToHeight="0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I10" sqref="I10"/>
    </sheetView>
  </sheetViews>
  <sheetFormatPr baseColWidth="10" defaultRowHeight="15" x14ac:dyDescent="0.25"/>
  <cols>
    <col min="1" max="1" width="39.85546875" bestFit="1" customWidth="1"/>
    <col min="2" max="2" width="5.7109375" customWidth="1"/>
    <col min="3" max="3" width="6.28515625" bestFit="1" customWidth="1"/>
    <col min="4" max="4" width="6.7109375" customWidth="1"/>
    <col min="5" max="5" width="6.28515625" bestFit="1" customWidth="1"/>
    <col min="6" max="6" width="5.28515625" bestFit="1" customWidth="1"/>
  </cols>
  <sheetData>
    <row r="1" spans="1:7" ht="30.75" thickBot="1" x14ac:dyDescent="0.3">
      <c r="B1" s="82" t="s">
        <v>80</v>
      </c>
      <c r="C1" s="83" t="s">
        <v>78</v>
      </c>
      <c r="D1" s="83" t="s">
        <v>79</v>
      </c>
      <c r="E1" s="83" t="str">
        <f>DETALLE!AU5</f>
        <v>prom. Pract.</v>
      </c>
      <c r="F1" s="84" t="s">
        <v>81</v>
      </c>
      <c r="G1" s="79"/>
    </row>
    <row r="2" spans="1:7" x14ac:dyDescent="0.25">
      <c r="A2" s="54" t="s">
        <v>0</v>
      </c>
      <c r="B2" s="81">
        <f>DETALLE!AD6</f>
        <v>81.481481481481481</v>
      </c>
      <c r="C2" s="81">
        <f>DETALLE!AH6</f>
        <v>59</v>
      </c>
      <c r="D2" s="81">
        <f>DETALLE!AL6</f>
        <v>46</v>
      </c>
      <c r="E2" s="81">
        <f>DETALLE!AU6</f>
        <v>68.166666666666671</v>
      </c>
      <c r="F2" s="81">
        <f>DETALLE!AW6</f>
        <v>90</v>
      </c>
    </row>
    <row r="3" spans="1:7" x14ac:dyDescent="0.25">
      <c r="A3" s="54" t="s">
        <v>1</v>
      </c>
      <c r="B3" s="80">
        <f>DETALLE!AD7</f>
        <v>74.074074074074076</v>
      </c>
      <c r="C3" s="80">
        <f>DETALLE!AH7</f>
        <v>11</v>
      </c>
      <c r="D3" s="80">
        <f>DETALLE!AL7</f>
        <v>11</v>
      </c>
      <c r="E3" s="80">
        <f>DETALLE!AU7</f>
        <v>63.833333333333336</v>
      </c>
      <c r="F3" s="80">
        <f>DETALLE!AW7</f>
        <v>47</v>
      </c>
    </row>
    <row r="4" spans="1:7" x14ac:dyDescent="0.25">
      <c r="A4" s="54" t="s">
        <v>2</v>
      </c>
      <c r="B4" s="80">
        <f>DETALLE!AD8</f>
        <v>81.481481481481481</v>
      </c>
      <c r="C4" s="80">
        <f>DETALLE!AH8</f>
        <v>54</v>
      </c>
      <c r="D4" s="80">
        <f>DETALLE!AL8</f>
        <v>38</v>
      </c>
      <c r="E4" s="80">
        <f>DETALLE!AU8</f>
        <v>71.666666666666671</v>
      </c>
      <c r="F4" s="80">
        <f>DETALLE!AW8</f>
        <v>95</v>
      </c>
    </row>
    <row r="5" spans="1:7" x14ac:dyDescent="0.25">
      <c r="A5" s="54" t="s">
        <v>3</v>
      </c>
      <c r="B5" s="80">
        <f>DETALLE!AD9</f>
        <v>88.888888888888886</v>
      </c>
      <c r="C5" s="80">
        <f>DETALLE!AH9</f>
        <v>69.5</v>
      </c>
      <c r="D5" s="80">
        <f>DETALLE!AL9</f>
        <v>47</v>
      </c>
      <c r="E5" s="80">
        <f>DETALLE!AU9</f>
        <v>63.333333333333336</v>
      </c>
      <c r="F5" s="80">
        <f>DETALLE!AW9</f>
        <v>86</v>
      </c>
    </row>
    <row r="6" spans="1:7" x14ac:dyDescent="0.25">
      <c r="A6" s="54" t="s">
        <v>4</v>
      </c>
      <c r="B6" s="80">
        <f>DETALLE!AD10</f>
        <v>77.777777777777786</v>
      </c>
      <c r="C6" s="80">
        <f>DETALLE!AH10</f>
        <v>38</v>
      </c>
      <c r="D6" s="80">
        <f>DETALLE!AL10</f>
        <v>23</v>
      </c>
      <c r="E6" s="80">
        <f>DETALLE!AU10</f>
        <v>67.333333333333329</v>
      </c>
      <c r="F6" s="80">
        <f>DETALLE!AW10</f>
        <v>90</v>
      </c>
    </row>
    <row r="7" spans="1:7" x14ac:dyDescent="0.25">
      <c r="A7" s="54" t="s">
        <v>5</v>
      </c>
      <c r="B7" s="80">
        <f>DETALLE!AD11</f>
        <v>96.296296296296291</v>
      </c>
      <c r="C7" s="80">
        <f>DETALLE!AH11</f>
        <v>72</v>
      </c>
      <c r="D7" s="80">
        <f>DETALLE!AL11</f>
        <v>79</v>
      </c>
      <c r="E7" s="80">
        <f>DETALLE!AU11</f>
        <v>82.5</v>
      </c>
      <c r="F7" s="80">
        <f>DETALLE!AW11</f>
        <v>99</v>
      </c>
    </row>
    <row r="8" spans="1:7" x14ac:dyDescent="0.25">
      <c r="A8" s="54" t="s">
        <v>6</v>
      </c>
      <c r="B8" s="80">
        <f>DETALLE!AD12</f>
        <v>96.296296296296291</v>
      </c>
      <c r="C8" s="80">
        <f>DETALLE!AH12</f>
        <v>54.5</v>
      </c>
      <c r="D8" s="80">
        <f>DETALLE!AL12</f>
        <v>37</v>
      </c>
      <c r="E8" s="80">
        <f>DETALLE!AU12</f>
        <v>72.166666666666671</v>
      </c>
      <c r="F8" s="80">
        <f>DETALLE!AW12</f>
        <v>93</v>
      </c>
    </row>
    <row r="9" spans="1:7" x14ac:dyDescent="0.25">
      <c r="A9" s="54" t="s">
        <v>7</v>
      </c>
      <c r="B9" s="80">
        <f>DETALLE!AD13</f>
        <v>74.074074074074076</v>
      </c>
      <c r="C9" s="80">
        <f>DETALLE!AH13</f>
        <v>33</v>
      </c>
      <c r="D9" s="80">
        <f>DETALLE!AL13</f>
        <v>29</v>
      </c>
      <c r="E9" s="80">
        <f>DETALLE!AU13</f>
        <v>69.166666666666671</v>
      </c>
      <c r="F9" s="80">
        <f>DETALLE!AW13</f>
        <v>50</v>
      </c>
    </row>
    <row r="10" spans="1:7" x14ac:dyDescent="0.25">
      <c r="A10" s="54" t="s">
        <v>8</v>
      </c>
      <c r="B10" s="80">
        <f>DETALLE!AD14</f>
        <v>81.481481481481481</v>
      </c>
      <c r="C10" s="80">
        <f>DETALLE!AH14</f>
        <v>49.5</v>
      </c>
      <c r="D10" s="80">
        <f>DETALLE!AL14</f>
        <v>27</v>
      </c>
      <c r="E10" s="80">
        <f>DETALLE!AU14</f>
        <v>67.166666666666671</v>
      </c>
      <c r="F10" s="80">
        <f>DETALLE!AW14</f>
        <v>88</v>
      </c>
    </row>
    <row r="11" spans="1:7" x14ac:dyDescent="0.25">
      <c r="A11" s="54" t="s">
        <v>9</v>
      </c>
      <c r="B11" s="80">
        <f>DETALLE!AD15</f>
        <v>88.888888888888886</v>
      </c>
      <c r="C11" s="80">
        <f>DETALLE!AH15</f>
        <v>73.5</v>
      </c>
      <c r="D11" s="80">
        <f>DETALLE!AL15</f>
        <v>77</v>
      </c>
      <c r="E11" s="80">
        <f>DETALLE!AU15</f>
        <v>73.5</v>
      </c>
      <c r="F11" s="80">
        <f>DETALLE!AW15</f>
        <v>85</v>
      </c>
    </row>
    <row r="12" spans="1:7" x14ac:dyDescent="0.25">
      <c r="A12" s="54" t="s">
        <v>10</v>
      </c>
      <c r="B12" s="80">
        <f>DETALLE!AD16</f>
        <v>74.074074074074076</v>
      </c>
      <c r="C12" s="80">
        <f>DETALLE!AH16</f>
        <v>53.5</v>
      </c>
      <c r="D12" s="80">
        <f>DETALLE!AL16</f>
        <v>19</v>
      </c>
      <c r="E12" s="80">
        <f>DETALLE!AU16</f>
        <v>48.666666666666664</v>
      </c>
      <c r="F12" s="80">
        <f>DETALLE!AW16</f>
        <v>92</v>
      </c>
    </row>
    <row r="13" spans="1:7" x14ac:dyDescent="0.25">
      <c r="A13" s="54" t="s">
        <v>11</v>
      </c>
      <c r="B13" s="80">
        <f>DETALLE!AD17</f>
        <v>92.592592592592595</v>
      </c>
      <c r="C13" s="80">
        <f>DETALLE!AH17</f>
        <v>59.5</v>
      </c>
      <c r="D13" s="80">
        <f>DETALLE!AL17</f>
        <v>57</v>
      </c>
      <c r="E13" s="80">
        <f>DETALLE!AU17</f>
        <v>77.833333333333329</v>
      </c>
      <c r="F13" s="80">
        <f>DETALLE!AW17</f>
        <v>94</v>
      </c>
    </row>
    <row r="14" spans="1:7" x14ac:dyDescent="0.25">
      <c r="A14" s="54" t="s">
        <v>12</v>
      </c>
      <c r="B14" s="80">
        <f>DETALLE!AD18</f>
        <v>74.074074074074076</v>
      </c>
      <c r="C14" s="80">
        <f>DETALLE!AH18</f>
        <v>48</v>
      </c>
      <c r="D14" s="80">
        <f>DETALLE!AL18</f>
        <v>37</v>
      </c>
      <c r="E14" s="80">
        <f>DETALLE!AU18</f>
        <v>64.666666666666671</v>
      </c>
      <c r="F14" s="80">
        <f>DETALLE!AW18</f>
        <v>52</v>
      </c>
    </row>
    <row r="15" spans="1:7" x14ac:dyDescent="0.25">
      <c r="A15" s="54" t="s">
        <v>13</v>
      </c>
      <c r="B15" s="80">
        <f>DETALLE!AD19</f>
        <v>88.888888888888886</v>
      </c>
      <c r="C15" s="80">
        <f>DETALLE!AH19</f>
        <v>60</v>
      </c>
      <c r="D15" s="80">
        <f>DETALLE!AL19</f>
        <v>40</v>
      </c>
      <c r="E15" s="80">
        <f>DETALLE!AU19</f>
        <v>71.666666666666671</v>
      </c>
      <c r="F15" s="80">
        <f>DETALLE!AW19</f>
        <v>85</v>
      </c>
    </row>
    <row r="16" spans="1:7" x14ac:dyDescent="0.25">
      <c r="A16" s="54" t="s">
        <v>14</v>
      </c>
      <c r="B16" s="80">
        <f>DETALLE!AD20</f>
        <v>96.296296296296291</v>
      </c>
      <c r="C16" s="80">
        <f>DETALLE!AH20</f>
        <v>59.5</v>
      </c>
      <c r="D16" s="80">
        <f>DETALLE!AL20</f>
        <v>60</v>
      </c>
      <c r="E16" s="80">
        <f>DETALLE!AU20</f>
        <v>80.833333333333329</v>
      </c>
      <c r="F16" s="80">
        <f>DETALLE!AW20</f>
        <v>92</v>
      </c>
    </row>
    <row r="17" spans="1:6" x14ac:dyDescent="0.25">
      <c r="A17" s="54" t="s">
        <v>15</v>
      </c>
      <c r="B17" s="80">
        <f>DETALLE!AD21</f>
        <v>96.296296296296291</v>
      </c>
      <c r="C17" s="80">
        <f>DETALLE!AH21</f>
        <v>50</v>
      </c>
      <c r="D17" s="80">
        <f>DETALLE!AL21</f>
        <v>61</v>
      </c>
      <c r="E17" s="80">
        <f>DETALLE!AU21</f>
        <v>68.333333333333329</v>
      </c>
      <c r="F17" s="80">
        <f>DETALLE!AW21</f>
        <v>86</v>
      </c>
    </row>
    <row r="18" spans="1:6" x14ac:dyDescent="0.25">
      <c r="A18" s="54" t="s">
        <v>16</v>
      </c>
      <c r="B18" s="80">
        <f>DETALLE!AD22</f>
        <v>88.888888888888886</v>
      </c>
      <c r="C18" s="80">
        <f>DETALLE!AH22</f>
        <v>63.5</v>
      </c>
      <c r="D18" s="80">
        <f>DETALLE!AL22</f>
        <v>49</v>
      </c>
      <c r="E18" s="80">
        <f>DETALLE!AU22</f>
        <v>68.666666666666671</v>
      </c>
      <c r="F18" s="80">
        <f>DETALLE!AW22</f>
        <v>89</v>
      </c>
    </row>
    <row r="19" spans="1:6" x14ac:dyDescent="0.25">
      <c r="A19" s="54" t="s">
        <v>17</v>
      </c>
      <c r="B19" s="80">
        <f>DETALLE!AD23</f>
        <v>81.481481481481481</v>
      </c>
      <c r="C19" s="80">
        <f>DETALLE!AH23</f>
        <v>62</v>
      </c>
      <c r="D19" s="80">
        <f>DETALLE!AL23</f>
        <v>50</v>
      </c>
      <c r="E19" s="80">
        <f>DETALLE!AU23</f>
        <v>67.166666666666671</v>
      </c>
      <c r="F19" s="80">
        <f>DETALLE!AW23</f>
        <v>89</v>
      </c>
    </row>
    <row r="20" spans="1:6" x14ac:dyDescent="0.25">
      <c r="A20" s="54" t="s">
        <v>18</v>
      </c>
      <c r="B20" s="80">
        <f>DETALLE!AD24</f>
        <v>74.074074074074076</v>
      </c>
      <c r="C20" s="80">
        <f>DETALLE!AH24</f>
        <v>41.5</v>
      </c>
      <c r="D20" s="80">
        <f>DETALLE!AL24</f>
        <v>23</v>
      </c>
      <c r="E20" s="80">
        <f>DETALLE!AU24</f>
        <v>43.333333333333336</v>
      </c>
      <c r="F20" s="80">
        <f>DETALLE!AW24</f>
        <v>31</v>
      </c>
    </row>
    <row r="21" spans="1:6" x14ac:dyDescent="0.25">
      <c r="A21" s="54" t="s">
        <v>19</v>
      </c>
      <c r="B21" s="80">
        <f>DETALLE!AD25</f>
        <v>77.777777777777786</v>
      </c>
      <c r="C21" s="80">
        <f>DETALLE!AH25</f>
        <v>53.5</v>
      </c>
      <c r="D21" s="80">
        <f>DETALLE!AL25</f>
        <v>55</v>
      </c>
      <c r="E21" s="80">
        <f>DETALLE!AU25</f>
        <v>70</v>
      </c>
      <c r="F21" s="80">
        <f>DETALLE!AW25</f>
        <v>92</v>
      </c>
    </row>
    <row r="22" spans="1:6" x14ac:dyDescent="0.25">
      <c r="A22" s="54" t="s">
        <v>20</v>
      </c>
      <c r="B22" s="80">
        <f>DETALLE!AD26</f>
        <v>85.18518518518519</v>
      </c>
      <c r="C22" s="80">
        <f>DETALLE!AH26</f>
        <v>46</v>
      </c>
      <c r="D22" s="80">
        <f>DETALLE!AL26</f>
        <v>47</v>
      </c>
      <c r="E22" s="80">
        <f>DETALLE!AU26</f>
        <v>53.666666666666664</v>
      </c>
      <c r="F22" s="80">
        <f>DETALLE!AW26</f>
        <v>89</v>
      </c>
    </row>
    <row r="23" spans="1:6" x14ac:dyDescent="0.25">
      <c r="A23" s="54" t="s">
        <v>21</v>
      </c>
      <c r="B23" s="80">
        <f>DETALLE!AD27</f>
        <v>88.888888888888886</v>
      </c>
      <c r="C23" s="80">
        <f>DETALLE!AH27</f>
        <v>63</v>
      </c>
      <c r="D23" s="80">
        <f>DETALLE!AL27</f>
        <v>50</v>
      </c>
      <c r="E23" s="80">
        <f>DETALLE!AU27</f>
        <v>68.833333333333329</v>
      </c>
      <c r="F23" s="80">
        <f>DETALLE!AW27</f>
        <v>91</v>
      </c>
    </row>
    <row r="24" spans="1:6" x14ac:dyDescent="0.25">
      <c r="A24" s="54" t="s">
        <v>22</v>
      </c>
      <c r="B24" s="80">
        <f>DETALLE!AD28</f>
        <v>92.592592592592595</v>
      </c>
      <c r="C24" s="80">
        <f>DETALLE!AH28</f>
        <v>69</v>
      </c>
      <c r="D24" s="80">
        <f>DETALLE!AL28</f>
        <v>57</v>
      </c>
      <c r="E24" s="80">
        <f>DETALLE!AU28</f>
        <v>76</v>
      </c>
      <c r="F24" s="80">
        <f>DETALLE!AW28</f>
        <v>93</v>
      </c>
    </row>
    <row r="25" spans="1:6" x14ac:dyDescent="0.25">
      <c r="A25" s="54" t="s">
        <v>23</v>
      </c>
      <c r="B25" s="80">
        <f>DETALLE!AD29</f>
        <v>88.888888888888886</v>
      </c>
      <c r="C25" s="80">
        <f>DETALLE!AH29</f>
        <v>65</v>
      </c>
      <c r="D25" s="80">
        <f>DETALLE!AL29</f>
        <v>62</v>
      </c>
      <c r="E25" s="80">
        <f>DETALLE!AU29</f>
        <v>82.5</v>
      </c>
      <c r="F25" s="80">
        <f>DETALLE!AW29</f>
        <v>92</v>
      </c>
    </row>
    <row r="26" spans="1:6" x14ac:dyDescent="0.25">
      <c r="A26" s="54" t="s">
        <v>24</v>
      </c>
      <c r="B26" s="80">
        <f>DETALLE!AD30</f>
        <v>77.777777777777786</v>
      </c>
      <c r="C26" s="80">
        <f>DETALLE!AH30</f>
        <v>66</v>
      </c>
      <c r="D26" s="80">
        <f>DETALLE!AL30</f>
        <v>60</v>
      </c>
      <c r="E26" s="80">
        <f>DETALLE!AU30</f>
        <v>73.666666666666671</v>
      </c>
      <c r="F26" s="80">
        <f>DETALLE!AW30</f>
        <v>96</v>
      </c>
    </row>
    <row r="27" spans="1:6" x14ac:dyDescent="0.25">
      <c r="A27" s="54" t="s">
        <v>25</v>
      </c>
      <c r="B27" s="80">
        <f>DETALLE!AD31</f>
        <v>62.962962962962962</v>
      </c>
      <c r="C27" s="80">
        <f>DETALLE!AH31</f>
        <v>47.5</v>
      </c>
      <c r="D27" s="80">
        <f>DETALLE!AL31</f>
        <v>37</v>
      </c>
      <c r="E27" s="80">
        <f>DETALLE!AU31</f>
        <v>55.333333333333336</v>
      </c>
      <c r="F27" s="80">
        <f>DETALLE!AW31</f>
        <v>90</v>
      </c>
    </row>
    <row r="28" spans="1:6" x14ac:dyDescent="0.25">
      <c r="A28" s="54" t="s">
        <v>26</v>
      </c>
      <c r="B28" s="80">
        <f>DETALLE!AD32</f>
        <v>85.18518518518519</v>
      </c>
      <c r="C28" s="80">
        <f>DETALLE!AH32</f>
        <v>59.5</v>
      </c>
      <c r="D28" s="80">
        <f>DETALLE!AL32</f>
        <v>56</v>
      </c>
      <c r="E28" s="80">
        <f>DETALLE!AU32</f>
        <v>69.166666666666671</v>
      </c>
      <c r="F28" s="80">
        <f>DETALLE!AW32</f>
        <v>85</v>
      </c>
    </row>
    <row r="29" spans="1:6" x14ac:dyDescent="0.25">
      <c r="A29" s="54" t="s">
        <v>27</v>
      </c>
      <c r="B29" s="80">
        <f>DETALLE!AD33</f>
        <v>77.777777777777786</v>
      </c>
      <c r="C29" s="80">
        <f>DETALLE!AH33</f>
        <v>54</v>
      </c>
      <c r="D29" s="80">
        <f>DETALLE!AL33</f>
        <v>24</v>
      </c>
      <c r="E29" s="80">
        <f>DETALLE!AU33</f>
        <v>64.5</v>
      </c>
      <c r="F29" s="80">
        <f>DETALLE!AW33</f>
        <v>88</v>
      </c>
    </row>
    <row r="30" spans="1:6" x14ac:dyDescent="0.25">
      <c r="A30" s="54" t="s">
        <v>28</v>
      </c>
      <c r="B30" s="80">
        <f>DETALLE!AD34</f>
        <v>88.888888888888886</v>
      </c>
      <c r="C30" s="80">
        <f>DETALLE!AH34</f>
        <v>67</v>
      </c>
      <c r="D30" s="80">
        <f>DETALLE!AL34</f>
        <v>53</v>
      </c>
      <c r="E30" s="80">
        <f>DETALLE!AU34</f>
        <v>58.833333333333336</v>
      </c>
      <c r="F30" s="80">
        <f>DETALLE!AW34</f>
        <v>87</v>
      </c>
    </row>
    <row r="31" spans="1:6" x14ac:dyDescent="0.25">
      <c r="A31" s="54" t="s">
        <v>29</v>
      </c>
      <c r="B31" s="80">
        <f>DETALLE!AD35</f>
        <v>0</v>
      </c>
      <c r="C31" s="80">
        <f>DETALLE!AH35</f>
        <v>0</v>
      </c>
      <c r="D31" s="80">
        <f>DETALLE!AL35</f>
        <v>0</v>
      </c>
      <c r="E31" s="80">
        <f>DETALLE!AU35</f>
        <v>0</v>
      </c>
      <c r="F31" s="80">
        <f>DETALLE!AW35</f>
        <v>0</v>
      </c>
    </row>
    <row r="32" spans="1:6" x14ac:dyDescent="0.25">
      <c r="A32" s="54" t="s">
        <v>30</v>
      </c>
      <c r="B32" s="80">
        <f>DETALLE!AD36</f>
        <v>74.074074074074076</v>
      </c>
      <c r="C32" s="80">
        <f>DETALLE!AH36</f>
        <v>56.5</v>
      </c>
      <c r="D32" s="80">
        <f>DETALLE!AL36</f>
        <v>22</v>
      </c>
      <c r="E32" s="80">
        <f>DETALLE!AU36</f>
        <v>62.5</v>
      </c>
      <c r="F32" s="80">
        <f>DETALLE!AW36</f>
        <v>79</v>
      </c>
    </row>
    <row r="33" spans="1:6" x14ac:dyDescent="0.25">
      <c r="A33" s="54" t="s">
        <v>31</v>
      </c>
      <c r="B33" s="80">
        <f>DETALLE!AD37</f>
        <v>96.296296296296291</v>
      </c>
      <c r="C33" s="80">
        <f>DETALLE!AH37</f>
        <v>68</v>
      </c>
      <c r="D33" s="80">
        <f>DETALLE!AL37</f>
        <v>94</v>
      </c>
      <c r="E33" s="80">
        <f>DETALLE!AU37</f>
        <v>75.333333333333329</v>
      </c>
      <c r="F33" s="80">
        <f>DETALLE!AW37</f>
        <v>92</v>
      </c>
    </row>
    <row r="34" spans="1:6" x14ac:dyDescent="0.25">
      <c r="A34" s="54" t="s">
        <v>32</v>
      </c>
      <c r="B34" s="80">
        <f>DETALLE!AD38</f>
        <v>62.962962962962962</v>
      </c>
      <c r="C34" s="80">
        <f>DETALLE!AH38</f>
        <v>53</v>
      </c>
      <c r="D34" s="80">
        <f>DETALLE!AL38</f>
        <v>68</v>
      </c>
      <c r="E34" s="80">
        <f>DETALLE!AU38</f>
        <v>60.333333333333336</v>
      </c>
      <c r="F34" s="80">
        <f>DETALLE!AW38</f>
        <v>48</v>
      </c>
    </row>
    <row r="35" spans="1:6" x14ac:dyDescent="0.25">
      <c r="A35" s="54" t="s">
        <v>33</v>
      </c>
      <c r="B35" s="80">
        <f>DETALLE!AD39</f>
        <v>88.888888888888886</v>
      </c>
      <c r="C35" s="80">
        <f>DETALLE!AH39</f>
        <v>67.5</v>
      </c>
      <c r="D35" s="80">
        <f>DETALLE!AL39</f>
        <v>37</v>
      </c>
      <c r="E35" s="80">
        <f>DETALLE!AU39</f>
        <v>67.5</v>
      </c>
      <c r="F35" s="80">
        <f>DETALLE!AW39</f>
        <v>84</v>
      </c>
    </row>
    <row r="36" spans="1:6" x14ac:dyDescent="0.25">
      <c r="A36" s="54" t="s">
        <v>34</v>
      </c>
      <c r="B36" s="80">
        <f>DETALLE!AD40</f>
        <v>74.074074074074076</v>
      </c>
      <c r="C36" s="80">
        <f>DETALLE!AH40</f>
        <v>58.5</v>
      </c>
      <c r="D36" s="80">
        <f>DETALLE!AL40</f>
        <v>43</v>
      </c>
      <c r="E36" s="80">
        <f>DETALLE!AU40</f>
        <v>72.166666666666671</v>
      </c>
      <c r="F36" s="80">
        <f>DETALLE!AW40</f>
        <v>45</v>
      </c>
    </row>
    <row r="37" spans="1:6" x14ac:dyDescent="0.25">
      <c r="A37" s="54" t="s">
        <v>35</v>
      </c>
      <c r="B37" s="80">
        <f>DETALLE!AD41</f>
        <v>74.074074074074076</v>
      </c>
      <c r="C37" s="80">
        <f>DETALLE!AH41</f>
        <v>61</v>
      </c>
      <c r="D37" s="80">
        <f>DETALLE!AL41</f>
        <v>58</v>
      </c>
      <c r="E37" s="80">
        <f>DETALLE!AU41</f>
        <v>59.333333333333336</v>
      </c>
      <c r="F37" s="80">
        <f>DETALLE!AW41</f>
        <v>76</v>
      </c>
    </row>
    <row r="38" spans="1:6" x14ac:dyDescent="0.25">
      <c r="A38" s="54" t="s">
        <v>36</v>
      </c>
      <c r="B38" s="80">
        <f>DETALLE!AD42</f>
        <v>92.592592592592595</v>
      </c>
      <c r="C38" s="80">
        <f>DETALLE!AH42</f>
        <v>69</v>
      </c>
      <c r="D38" s="80">
        <f>DETALLE!AL42</f>
        <v>74</v>
      </c>
      <c r="E38" s="80">
        <f>DETALLE!AU42</f>
        <v>84.166666666666671</v>
      </c>
      <c r="F38" s="80">
        <f>DETALLE!AW42</f>
        <v>93</v>
      </c>
    </row>
    <row r="39" spans="1:6" x14ac:dyDescent="0.25">
      <c r="A39" s="54" t="s">
        <v>37</v>
      </c>
      <c r="B39" s="80">
        <f>DETALLE!AD43</f>
        <v>88.888888888888886</v>
      </c>
      <c r="C39" s="80">
        <f>DETALLE!AH43</f>
        <v>44.5</v>
      </c>
      <c r="D39" s="80">
        <f>DETALLE!AL43</f>
        <v>48</v>
      </c>
      <c r="E39" s="80">
        <f>DETALLE!AU43</f>
        <v>75.5</v>
      </c>
      <c r="F39" s="80">
        <f>DETALLE!AW43</f>
        <v>91</v>
      </c>
    </row>
    <row r="40" spans="1:6" x14ac:dyDescent="0.25">
      <c r="A40" s="54" t="s">
        <v>38</v>
      </c>
      <c r="B40" s="80">
        <f>DETALLE!AD44</f>
        <v>96.296296296296291</v>
      </c>
      <c r="C40" s="80">
        <f>DETALLE!AH44</f>
        <v>75.5</v>
      </c>
      <c r="D40" s="80">
        <f>DETALLE!AL44</f>
        <v>72</v>
      </c>
      <c r="E40" s="80">
        <f>DETALLE!AU44</f>
        <v>75.833333333333329</v>
      </c>
      <c r="F40" s="80">
        <f>DETALLE!AW44</f>
        <v>90</v>
      </c>
    </row>
    <row r="41" spans="1:6" x14ac:dyDescent="0.25">
      <c r="A41" s="54" t="s">
        <v>39</v>
      </c>
      <c r="B41" s="80">
        <f>DETALLE!AD45</f>
        <v>88.888888888888886</v>
      </c>
      <c r="C41" s="80">
        <f>DETALLE!AH45</f>
        <v>60.5</v>
      </c>
      <c r="D41" s="80">
        <f>DETALLE!AL45</f>
        <v>47</v>
      </c>
      <c r="E41" s="80">
        <f>DETALLE!AU45</f>
        <v>69.833333333333329</v>
      </c>
      <c r="F41" s="80">
        <f>DETALLE!AW45</f>
        <v>90</v>
      </c>
    </row>
    <row r="42" spans="1:6" x14ac:dyDescent="0.25">
      <c r="A42" s="54" t="s">
        <v>40</v>
      </c>
      <c r="B42" s="80">
        <f>DETALLE!AD46</f>
        <v>92.592592592592595</v>
      </c>
      <c r="C42" s="80">
        <f>DETALLE!AH46</f>
        <v>53.5</v>
      </c>
      <c r="D42" s="80">
        <f>DETALLE!AL46</f>
        <v>66</v>
      </c>
      <c r="E42" s="80">
        <f>DETALLE!AU46</f>
        <v>71.666666666666671</v>
      </c>
      <c r="F42" s="80">
        <f>DETALLE!AW46</f>
        <v>88</v>
      </c>
    </row>
    <row r="43" spans="1:6" x14ac:dyDescent="0.25">
      <c r="A43" s="54" t="s">
        <v>41</v>
      </c>
      <c r="B43" s="80">
        <f>DETALLE!AD47</f>
        <v>77.777777777777786</v>
      </c>
      <c r="C43" s="80">
        <f>DETALLE!AH47</f>
        <v>59.5</v>
      </c>
      <c r="D43" s="80">
        <f>DETALLE!AL47</f>
        <v>36</v>
      </c>
      <c r="E43" s="80">
        <f>DETALLE!AU47</f>
        <v>69.666666666666671</v>
      </c>
      <c r="F43" s="80">
        <f>DETALLE!AW47</f>
        <v>77</v>
      </c>
    </row>
    <row r="44" spans="1:6" x14ac:dyDescent="0.25">
      <c r="A44" s="54" t="s">
        <v>42</v>
      </c>
      <c r="B44" s="80">
        <f>DETALLE!AD48</f>
        <v>77.777777777777786</v>
      </c>
      <c r="C44" s="80">
        <f>DETALLE!AH48</f>
        <v>38</v>
      </c>
      <c r="D44" s="80">
        <f>DETALLE!AL48</f>
        <v>9</v>
      </c>
      <c r="E44" s="80">
        <f>DETALLE!AU48</f>
        <v>59.333333333333336</v>
      </c>
      <c r="F44" s="80">
        <f>DETALLE!AW48</f>
        <v>86</v>
      </c>
    </row>
    <row r="45" spans="1:6" x14ac:dyDescent="0.25">
      <c r="A45" s="54" t="s">
        <v>43</v>
      </c>
      <c r="B45" s="80">
        <f>DETALLE!AD49</f>
        <v>85.18518518518519</v>
      </c>
      <c r="C45" s="80">
        <f>DETALLE!AH49</f>
        <v>60</v>
      </c>
      <c r="D45" s="80">
        <f>DETALLE!AL49</f>
        <v>37</v>
      </c>
      <c r="E45" s="80">
        <f>DETALLE!AU49</f>
        <v>65</v>
      </c>
      <c r="F45" s="80">
        <f>DETALLE!AW49</f>
        <v>85</v>
      </c>
    </row>
    <row r="46" spans="1:6" x14ac:dyDescent="0.25">
      <c r="A46" s="54" t="s">
        <v>44</v>
      </c>
      <c r="B46" s="80">
        <f>DETALLE!AD50</f>
        <v>92.592592592592595</v>
      </c>
      <c r="C46" s="80">
        <f>DETALLE!AH50</f>
        <v>54.5</v>
      </c>
      <c r="D46" s="80">
        <f>DETALLE!AL50</f>
        <v>60</v>
      </c>
      <c r="E46" s="80">
        <f>DETALLE!AU50</f>
        <v>72.333333333333329</v>
      </c>
      <c r="F46" s="80">
        <f>DETALLE!AW50</f>
        <v>92</v>
      </c>
    </row>
    <row r="47" spans="1:6" x14ac:dyDescent="0.25">
      <c r="A47" s="54" t="s">
        <v>45</v>
      </c>
      <c r="B47" s="80">
        <f>DETALLE!AD51</f>
        <v>81.481481481481481</v>
      </c>
      <c r="C47" s="80">
        <f>DETALLE!AH51</f>
        <v>69</v>
      </c>
      <c r="D47" s="80">
        <f>DETALLE!AL51</f>
        <v>63</v>
      </c>
      <c r="E47" s="80">
        <f>DETALLE!AU51</f>
        <v>65.666666666666671</v>
      </c>
      <c r="F47" s="80">
        <f>DETALLE!AW51</f>
        <v>90</v>
      </c>
    </row>
    <row r="48" spans="1:6" x14ac:dyDescent="0.25">
      <c r="A48" s="54" t="s">
        <v>46</v>
      </c>
      <c r="B48" s="80">
        <f>DETALLE!AD52</f>
        <v>92.592592592592595</v>
      </c>
      <c r="C48" s="80">
        <f>DETALLE!AH52</f>
        <v>68.5</v>
      </c>
      <c r="D48" s="80">
        <f>DETALLE!AL52</f>
        <v>38</v>
      </c>
      <c r="E48" s="80">
        <f>DETALLE!AU52</f>
        <v>74.333333333333329</v>
      </c>
      <c r="F48" s="80">
        <f>DETALLE!AW52</f>
        <v>89</v>
      </c>
    </row>
  </sheetData>
  <pageMargins left="0.70866141732283472" right="0.70866141732283472" top="0.35433070866141736" bottom="0.15748031496062992" header="0.31496062992125984" footer="0.31496062992125984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Oviedo</dc:creator>
  <cp:lastModifiedBy>Ing Oviedo</cp:lastModifiedBy>
  <cp:lastPrinted>2017-06-26T17:00:03Z</cp:lastPrinted>
  <dcterms:created xsi:type="dcterms:W3CDTF">2017-04-12T16:42:15Z</dcterms:created>
  <dcterms:modified xsi:type="dcterms:W3CDTF">2017-06-26T18:47:56Z</dcterms:modified>
</cp:coreProperties>
</file>