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05" windowWidth="15180" windowHeight="8835" activeTab="2"/>
  </bookViews>
  <sheets>
    <sheet name="Hoja1" sheetId="1" r:id="rId1"/>
    <sheet name="Hoja2" sheetId="2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L4" i="3"/>
  <c r="N66"/>
  <c r="O66" s="1"/>
  <c r="O6"/>
  <c r="O30"/>
  <c r="O37"/>
  <c r="O44"/>
  <c r="O46"/>
  <c r="O67"/>
  <c r="N5"/>
  <c r="O5" s="1"/>
  <c r="N6"/>
  <c r="N7"/>
  <c r="O7" s="1"/>
  <c r="N8"/>
  <c r="O8" s="1"/>
  <c r="N9"/>
  <c r="O9" s="1"/>
  <c r="N10"/>
  <c r="O10" s="1"/>
  <c r="N11"/>
  <c r="O11" s="1"/>
  <c r="N12"/>
  <c r="O12" s="1"/>
  <c r="N13"/>
  <c r="O13" s="1"/>
  <c r="N14"/>
  <c r="O14" s="1"/>
  <c r="N15"/>
  <c r="O15" s="1"/>
  <c r="N16"/>
  <c r="O16" s="1"/>
  <c r="N17"/>
  <c r="O17" s="1"/>
  <c r="N18"/>
  <c r="O18" s="1"/>
  <c r="N19"/>
  <c r="O19" s="1"/>
  <c r="N20"/>
  <c r="O20" s="1"/>
  <c r="N21"/>
  <c r="O21" s="1"/>
  <c r="N22"/>
  <c r="O22" s="1"/>
  <c r="N23"/>
  <c r="O23" s="1"/>
  <c r="N24"/>
  <c r="O24" s="1"/>
  <c r="N25"/>
  <c r="O25" s="1"/>
  <c r="N26"/>
  <c r="O26" s="1"/>
  <c r="N27"/>
  <c r="O27" s="1"/>
  <c r="N28"/>
  <c r="O28" s="1"/>
  <c r="N29"/>
  <c r="O29" s="1"/>
  <c r="N30"/>
  <c r="N31"/>
  <c r="O31" s="1"/>
  <c r="N32"/>
  <c r="O32" s="1"/>
  <c r="N33"/>
  <c r="O33" s="1"/>
  <c r="N34"/>
  <c r="O34" s="1"/>
  <c r="N35"/>
  <c r="O35" s="1"/>
  <c r="N36"/>
  <c r="O36" s="1"/>
  <c r="N37"/>
  <c r="N38"/>
  <c r="O38" s="1"/>
  <c r="N39"/>
  <c r="O39" s="1"/>
  <c r="N40"/>
  <c r="O40" s="1"/>
  <c r="N41"/>
  <c r="O41" s="1"/>
  <c r="N42"/>
  <c r="O42" s="1"/>
  <c r="N43"/>
  <c r="O43" s="1"/>
  <c r="N44"/>
  <c r="N45"/>
  <c r="O45" s="1"/>
  <c r="N46"/>
  <c r="N47"/>
  <c r="O47" s="1"/>
  <c r="N48"/>
  <c r="O48" s="1"/>
  <c r="N49"/>
  <c r="O49" s="1"/>
  <c r="N50"/>
  <c r="O50" s="1"/>
  <c r="N51"/>
  <c r="O51" s="1"/>
  <c r="N52"/>
  <c r="O52" s="1"/>
  <c r="N53"/>
  <c r="O53" s="1"/>
  <c r="N54"/>
  <c r="O54" s="1"/>
  <c r="N55"/>
  <c r="O55" s="1"/>
  <c r="N56"/>
  <c r="O56" s="1"/>
  <c r="N57"/>
  <c r="O57" s="1"/>
  <c r="N58"/>
  <c r="O58" s="1"/>
  <c r="N59"/>
  <c r="O59" s="1"/>
  <c r="N60"/>
  <c r="O60" s="1"/>
  <c r="N61"/>
  <c r="O61" s="1"/>
  <c r="N62"/>
  <c r="O62" s="1"/>
  <c r="N63"/>
  <c r="O63" s="1"/>
  <c r="N64"/>
  <c r="O64" s="1"/>
  <c r="N65"/>
  <c r="O65" s="1"/>
  <c r="N67"/>
  <c r="N68"/>
  <c r="O68" s="1"/>
  <c r="N69"/>
  <c r="O69" s="1"/>
  <c r="N70"/>
  <c r="O70" s="1"/>
  <c r="N71"/>
  <c r="O71" s="1"/>
  <c r="N4"/>
  <c r="O4" s="1"/>
  <c r="AT5" i="1"/>
  <c r="AT6"/>
  <c r="AT7"/>
  <c r="AT8"/>
  <c r="AT9"/>
  <c r="AT10"/>
  <c r="AT11"/>
  <c r="AT12"/>
  <c r="AT13"/>
  <c r="AT14"/>
  <c r="AT15"/>
  <c r="AT16"/>
  <c r="AT17"/>
  <c r="AT18"/>
  <c r="AT19"/>
  <c r="AT20"/>
  <c r="AT21"/>
  <c r="AT22"/>
  <c r="AT23"/>
  <c r="AT24"/>
  <c r="AT25"/>
  <c r="AT26"/>
  <c r="AT27"/>
  <c r="AT28"/>
  <c r="AT29"/>
  <c r="AT30"/>
  <c r="AT31"/>
  <c r="AT32"/>
  <c r="AT33"/>
  <c r="AT34"/>
  <c r="AT35"/>
  <c r="AT36"/>
  <c r="AT37"/>
  <c r="AT38"/>
  <c r="AT39"/>
  <c r="AT40"/>
  <c r="AT41"/>
  <c r="AT42"/>
  <c r="AT43"/>
  <c r="AT44"/>
  <c r="AT45"/>
  <c r="AT46"/>
  <c r="AT47"/>
  <c r="AT48"/>
  <c r="AT49"/>
  <c r="AT50"/>
  <c r="AT51"/>
  <c r="AT52"/>
  <c r="AT53"/>
  <c r="AT54"/>
  <c r="AT55"/>
  <c r="AT56"/>
  <c r="AT57"/>
  <c r="AT58"/>
  <c r="AT59"/>
  <c r="AT60"/>
  <c r="AT61"/>
  <c r="AT62"/>
  <c r="AT63"/>
  <c r="AT64"/>
  <c r="AT65"/>
  <c r="AT66"/>
  <c r="AT67"/>
  <c r="AT68"/>
  <c r="AT69"/>
  <c r="AT70"/>
  <c r="AT71"/>
  <c r="AB5"/>
  <c r="AB6"/>
  <c r="AB7"/>
  <c r="AB8"/>
  <c r="AB9"/>
  <c r="AB10"/>
  <c r="AB11"/>
  <c r="AB12"/>
  <c r="AB13"/>
  <c r="AB14"/>
  <c r="AB15"/>
  <c r="AB16"/>
  <c r="AB17"/>
  <c r="AB18"/>
  <c r="AB19"/>
  <c r="AB20"/>
  <c r="AB21"/>
  <c r="AB22"/>
  <c r="AB23"/>
  <c r="AB24"/>
  <c r="AB25"/>
  <c r="AB26"/>
  <c r="AB27"/>
  <c r="AB28"/>
  <c r="AB29"/>
  <c r="AB30"/>
  <c r="AB31"/>
  <c r="AB32"/>
  <c r="AB33"/>
  <c r="AB34"/>
  <c r="AB35"/>
  <c r="AB36"/>
  <c r="AB37"/>
  <c r="AB38"/>
  <c r="AB39"/>
  <c r="AB40"/>
  <c r="AB41"/>
  <c r="AB42"/>
  <c r="AB43"/>
  <c r="AB44"/>
  <c r="AB45"/>
  <c r="AB46"/>
  <c r="AB47"/>
  <c r="AB48"/>
  <c r="AB49"/>
  <c r="AB50"/>
  <c r="AB51"/>
  <c r="AB52"/>
  <c r="AB53"/>
  <c r="AB54"/>
  <c r="AB55"/>
  <c r="AB56"/>
  <c r="AB57"/>
  <c r="AB58"/>
  <c r="AB59"/>
  <c r="AB60"/>
  <c r="AB61"/>
  <c r="AB62"/>
  <c r="AB63"/>
  <c r="AB64"/>
  <c r="AB65"/>
  <c r="AB66"/>
  <c r="AB67"/>
  <c r="AB68"/>
  <c r="AB69"/>
  <c r="AB70"/>
  <c r="AB71"/>
  <c r="AB4"/>
  <c r="AS5"/>
  <c r="AS6"/>
  <c r="AS7"/>
  <c r="AS8"/>
  <c r="AS9"/>
  <c r="AS10"/>
  <c r="AS11"/>
  <c r="AS12"/>
  <c r="AS13"/>
  <c r="AS14"/>
  <c r="AS15"/>
  <c r="AS17"/>
  <c r="AS18"/>
  <c r="AS19"/>
  <c r="AS20"/>
  <c r="AS22"/>
  <c r="AS23"/>
  <c r="AS24"/>
  <c r="AS25"/>
  <c r="AS26"/>
  <c r="AS27"/>
  <c r="AS28"/>
  <c r="AS29"/>
  <c r="AS30"/>
  <c r="AS31"/>
  <c r="AS32"/>
  <c r="AS33"/>
  <c r="AS34"/>
  <c r="AS35"/>
  <c r="AS36"/>
  <c r="AS37"/>
  <c r="AS38"/>
  <c r="AS39"/>
  <c r="AS40"/>
  <c r="AS41"/>
  <c r="AS42"/>
  <c r="AS43"/>
  <c r="AS44"/>
  <c r="AS45"/>
  <c r="AS46"/>
  <c r="AS48"/>
  <c r="AS49"/>
  <c r="AS50"/>
  <c r="AS51"/>
  <c r="AS52"/>
  <c r="AS53"/>
  <c r="AS54"/>
  <c r="AS55"/>
  <c r="AS56"/>
  <c r="AS57"/>
  <c r="AS58"/>
  <c r="AS59"/>
  <c r="AS60"/>
  <c r="AS61"/>
  <c r="AS62"/>
  <c r="AS63"/>
  <c r="AS64"/>
  <c r="AS65"/>
  <c r="AS66"/>
  <c r="AS67"/>
  <c r="AS68"/>
  <c r="AS69"/>
  <c r="AS70"/>
  <c r="AS71"/>
  <c r="AS4"/>
  <c r="AC5" l="1"/>
  <c r="AC6"/>
  <c r="AC9"/>
  <c r="AC10"/>
  <c r="AC13"/>
  <c r="AC14"/>
  <c r="AC17"/>
  <c r="AC18"/>
  <c r="AC21"/>
  <c r="AC22"/>
  <c r="AC25"/>
  <c r="AC26"/>
  <c r="AC29"/>
  <c r="AC30"/>
  <c r="AC33"/>
  <c r="AC34"/>
  <c r="AC37"/>
  <c r="AC38"/>
  <c r="AC41"/>
  <c r="AC42"/>
  <c r="AC45"/>
  <c r="AC46"/>
  <c r="AC49"/>
  <c r="AC50"/>
  <c r="AC53"/>
  <c r="AC54"/>
  <c r="AC57"/>
  <c r="AC58"/>
  <c r="AC61"/>
  <c r="AC62"/>
  <c r="AC65"/>
  <c r="AC66"/>
  <c r="AC69"/>
  <c r="AC70"/>
  <c r="AJ5"/>
  <c r="AJ6"/>
  <c r="AJ7"/>
  <c r="AJ8"/>
  <c r="AJ9"/>
  <c r="AJ10"/>
  <c r="AJ11"/>
  <c r="AJ12"/>
  <c r="AJ22"/>
  <c r="AK22" s="1"/>
  <c r="AJ23"/>
  <c r="AK23" s="1"/>
  <c r="AJ29"/>
  <c r="AK29" s="1"/>
  <c r="AJ48"/>
  <c r="AJ54"/>
  <c r="AK54" s="1"/>
  <c r="AJ57"/>
  <c r="AJ63"/>
  <c r="AK63" s="1"/>
  <c r="AJ69"/>
  <c r="AJ70"/>
  <c r="AJ4"/>
  <c r="AP63"/>
  <c r="AQ63" s="1"/>
  <c r="AP66"/>
  <c r="AQ66" s="1"/>
  <c r="AP71"/>
  <c r="AQ71" s="1"/>
  <c r="AC4"/>
  <c r="AK5"/>
  <c r="AK6"/>
  <c r="AK7"/>
  <c r="AK8"/>
  <c r="AK9"/>
  <c r="AK10"/>
  <c r="AK11"/>
  <c r="AK12"/>
  <c r="AK48"/>
  <c r="AK4"/>
  <c r="AC7"/>
  <c r="AC8"/>
  <c r="AC11"/>
  <c r="AC12"/>
  <c r="AC15"/>
  <c r="AC16"/>
  <c r="AC19"/>
  <c r="AC20"/>
  <c r="AC23"/>
  <c r="AC24"/>
  <c r="AC27"/>
  <c r="AC28"/>
  <c r="AC31"/>
  <c r="AC32"/>
  <c r="AC35"/>
  <c r="AC36"/>
  <c r="AC39"/>
  <c r="AC40"/>
  <c r="AC43"/>
  <c r="AC44"/>
  <c r="AC47"/>
  <c r="AC48"/>
  <c r="AC51"/>
  <c r="AC52"/>
  <c r="AC55"/>
  <c r="AC56"/>
  <c r="AC59"/>
  <c r="AC60"/>
  <c r="AC63"/>
  <c r="AC64"/>
  <c r="AC67"/>
  <c r="AC68"/>
  <c r="AC71"/>
  <c r="AN5"/>
  <c r="AP5" s="1"/>
  <c r="AQ5" s="1"/>
  <c r="AN6"/>
  <c r="AP6" s="1"/>
  <c r="AQ6" s="1"/>
  <c r="AN7"/>
  <c r="AP7" s="1"/>
  <c r="AQ7" s="1"/>
  <c r="AN8"/>
  <c r="AP8" s="1"/>
  <c r="AQ8" s="1"/>
  <c r="AN9"/>
  <c r="AP9" s="1"/>
  <c r="AQ9" s="1"/>
  <c r="AN10"/>
  <c r="AP10" s="1"/>
  <c r="AQ10" s="1"/>
  <c r="AN11"/>
  <c r="AP11" s="1"/>
  <c r="AQ11" s="1"/>
  <c r="AN12"/>
  <c r="AP12" s="1"/>
  <c r="AQ12" s="1"/>
  <c r="AN13"/>
  <c r="AP13" s="1"/>
  <c r="AQ13" s="1"/>
  <c r="AN14"/>
  <c r="AP14" s="1"/>
  <c r="AQ14" s="1"/>
  <c r="AN15"/>
  <c r="AP15" s="1"/>
  <c r="AQ15" s="1"/>
  <c r="AN16"/>
  <c r="AP16" s="1"/>
  <c r="AQ16" s="1"/>
  <c r="AN17"/>
  <c r="AP17" s="1"/>
  <c r="AQ17" s="1"/>
  <c r="AN18"/>
  <c r="AP18" s="1"/>
  <c r="AQ18" s="1"/>
  <c r="AN19"/>
  <c r="AP19" s="1"/>
  <c r="AQ19" s="1"/>
  <c r="AN20"/>
  <c r="AP20" s="1"/>
  <c r="AQ20" s="1"/>
  <c r="AN21"/>
  <c r="AP21" s="1"/>
  <c r="AQ21" s="1"/>
  <c r="AN22"/>
  <c r="AP22" s="1"/>
  <c r="AQ22" s="1"/>
  <c r="AN23"/>
  <c r="AP23" s="1"/>
  <c r="AQ23" s="1"/>
  <c r="AN24"/>
  <c r="AP24" s="1"/>
  <c r="AQ24" s="1"/>
  <c r="AN25"/>
  <c r="AP25" s="1"/>
  <c r="AQ25" s="1"/>
  <c r="AN26"/>
  <c r="AP26" s="1"/>
  <c r="AQ26" s="1"/>
  <c r="AN27"/>
  <c r="AP27" s="1"/>
  <c r="AQ27" s="1"/>
  <c r="AN28"/>
  <c r="AP28" s="1"/>
  <c r="AQ28" s="1"/>
  <c r="AN29"/>
  <c r="AP29" s="1"/>
  <c r="AQ29" s="1"/>
  <c r="AN30"/>
  <c r="AP30" s="1"/>
  <c r="AQ30" s="1"/>
  <c r="AN31"/>
  <c r="AP31" s="1"/>
  <c r="AQ31" s="1"/>
  <c r="AN32"/>
  <c r="AP32" s="1"/>
  <c r="AQ32" s="1"/>
  <c r="AN33"/>
  <c r="AP33" s="1"/>
  <c r="AQ33" s="1"/>
  <c r="AN34"/>
  <c r="AP34" s="1"/>
  <c r="AQ34" s="1"/>
  <c r="AN35"/>
  <c r="AP35" s="1"/>
  <c r="AQ35" s="1"/>
  <c r="AN36"/>
  <c r="AP36" s="1"/>
  <c r="AQ36" s="1"/>
  <c r="AN37"/>
  <c r="AP37" s="1"/>
  <c r="AQ37" s="1"/>
  <c r="AN38"/>
  <c r="AP38" s="1"/>
  <c r="AQ38" s="1"/>
  <c r="AN39"/>
  <c r="AP39" s="1"/>
  <c r="AQ39" s="1"/>
  <c r="AN40"/>
  <c r="AP40" s="1"/>
  <c r="AQ40" s="1"/>
  <c r="AN41"/>
  <c r="AP41" s="1"/>
  <c r="AQ41" s="1"/>
  <c r="AN42"/>
  <c r="AP42" s="1"/>
  <c r="AQ42" s="1"/>
  <c r="AN43"/>
  <c r="AP43" s="1"/>
  <c r="AQ43" s="1"/>
  <c r="AN44"/>
  <c r="AP44" s="1"/>
  <c r="AQ44" s="1"/>
  <c r="AN45"/>
  <c r="AP45" s="1"/>
  <c r="AQ45" s="1"/>
  <c r="AN46"/>
  <c r="AP46" s="1"/>
  <c r="AQ46" s="1"/>
  <c r="AN47"/>
  <c r="AP47" s="1"/>
  <c r="AQ47" s="1"/>
  <c r="AN48"/>
  <c r="AP48" s="1"/>
  <c r="AQ48" s="1"/>
  <c r="AN49"/>
  <c r="AP49" s="1"/>
  <c r="AQ49" s="1"/>
  <c r="AN50"/>
  <c r="AP50" s="1"/>
  <c r="AQ50" s="1"/>
  <c r="AN51"/>
  <c r="AP51" s="1"/>
  <c r="AQ51" s="1"/>
  <c r="AN52"/>
  <c r="AP52" s="1"/>
  <c r="AQ52" s="1"/>
  <c r="AN53"/>
  <c r="AP53" s="1"/>
  <c r="AQ53" s="1"/>
  <c r="AN54"/>
  <c r="AP54" s="1"/>
  <c r="AQ54" s="1"/>
  <c r="AN55"/>
  <c r="AP55" s="1"/>
  <c r="AQ55" s="1"/>
  <c r="AN56"/>
  <c r="AP56" s="1"/>
  <c r="AQ56" s="1"/>
  <c r="AN57"/>
  <c r="AP57" s="1"/>
  <c r="AQ57" s="1"/>
  <c r="AN58"/>
  <c r="AP58" s="1"/>
  <c r="AQ58" s="1"/>
  <c r="AN59"/>
  <c r="AP59" s="1"/>
  <c r="AQ59" s="1"/>
  <c r="AN60"/>
  <c r="AP60" s="1"/>
  <c r="AQ60" s="1"/>
  <c r="AN61"/>
  <c r="AP61" s="1"/>
  <c r="AQ61" s="1"/>
  <c r="AN62"/>
  <c r="AP62" s="1"/>
  <c r="AQ62" s="1"/>
  <c r="AN63"/>
  <c r="AN64"/>
  <c r="AP64" s="1"/>
  <c r="AQ64" s="1"/>
  <c r="AN65"/>
  <c r="AP65" s="1"/>
  <c r="AQ65" s="1"/>
  <c r="AN66"/>
  <c r="AN67"/>
  <c r="AP67" s="1"/>
  <c r="AQ67" s="1"/>
  <c r="AN68"/>
  <c r="AP68" s="1"/>
  <c r="AQ68" s="1"/>
  <c r="AN69"/>
  <c r="AP69" s="1"/>
  <c r="AQ69" s="1"/>
  <c r="AN70"/>
  <c r="AP70" s="1"/>
  <c r="AQ70" s="1"/>
  <c r="AN71"/>
  <c r="AN4"/>
  <c r="AP4" s="1"/>
  <c r="AQ4" s="1"/>
  <c r="AG14"/>
  <c r="AG15"/>
  <c r="AG16"/>
  <c r="AG17"/>
  <c r="AJ17" s="1"/>
  <c r="AG18"/>
  <c r="AJ18" s="1"/>
  <c r="AG19"/>
  <c r="AJ19" s="1"/>
  <c r="AG20"/>
  <c r="AG21"/>
  <c r="AJ21" s="1"/>
  <c r="AG24"/>
  <c r="AG25"/>
  <c r="AJ25" s="1"/>
  <c r="AG26"/>
  <c r="AJ26" s="1"/>
  <c r="AG27"/>
  <c r="AJ27" s="1"/>
  <c r="AG28"/>
  <c r="AG30"/>
  <c r="AJ30" s="1"/>
  <c r="AG31"/>
  <c r="AG32"/>
  <c r="AG33"/>
  <c r="AG34"/>
  <c r="AG35"/>
  <c r="AG36"/>
  <c r="AG37"/>
  <c r="AG38"/>
  <c r="AJ38" s="1"/>
  <c r="AG39"/>
  <c r="AG40"/>
  <c r="AG41"/>
  <c r="AG42"/>
  <c r="AG43"/>
  <c r="AG44"/>
  <c r="AG45"/>
  <c r="AG46"/>
  <c r="AJ46" s="1"/>
  <c r="AG47"/>
  <c r="AG49"/>
  <c r="AJ49" s="1"/>
  <c r="AG50"/>
  <c r="AJ50" s="1"/>
  <c r="AG51"/>
  <c r="AG52"/>
  <c r="AG53"/>
  <c r="AJ53" s="1"/>
  <c r="AG55"/>
  <c r="AJ55" s="1"/>
  <c r="AG56"/>
  <c r="AG57"/>
  <c r="AG58"/>
  <c r="AJ58" s="1"/>
  <c r="AG59"/>
  <c r="AG60"/>
  <c r="AG61"/>
  <c r="AJ61" s="1"/>
  <c r="AG62"/>
  <c r="AJ62" s="1"/>
  <c r="AG64"/>
  <c r="AG65"/>
  <c r="AJ65" s="1"/>
  <c r="AG66"/>
  <c r="AJ66" s="1"/>
  <c r="AG67"/>
  <c r="AJ67" s="1"/>
  <c r="AG68"/>
  <c r="AG69"/>
  <c r="AG70"/>
  <c r="AG71"/>
  <c r="AJ71" s="1"/>
  <c r="AG13"/>
  <c r="AT4" l="1"/>
  <c r="AK13"/>
  <c r="AK68"/>
  <c r="AJ45"/>
  <c r="AK45" s="1"/>
  <c r="AJ37"/>
  <c r="AK37" s="1"/>
  <c r="AJ13"/>
  <c r="AK69"/>
  <c r="AK25"/>
  <c r="AK70"/>
  <c r="AK66"/>
  <c r="AK61"/>
  <c r="AK57"/>
  <c r="AK52"/>
  <c r="AK26"/>
  <c r="AK16"/>
  <c r="AJ59"/>
  <c r="AK59" s="1"/>
  <c r="AJ51"/>
  <c r="AK51" s="1"/>
  <c r="AJ47"/>
  <c r="AK47" s="1"/>
  <c r="AJ43"/>
  <c r="AK43" s="1"/>
  <c r="AJ39"/>
  <c r="AK39" s="1"/>
  <c r="AJ35"/>
  <c r="AK35" s="1"/>
  <c r="AJ31"/>
  <c r="AK31" s="1"/>
  <c r="AJ15"/>
  <c r="AK15" s="1"/>
  <c r="AK55"/>
  <c r="AK18"/>
  <c r="AJ41"/>
  <c r="AK41" s="1"/>
  <c r="AJ33"/>
  <c r="AK33" s="1"/>
  <c r="AK65"/>
  <c r="AK46"/>
  <c r="AK38"/>
  <c r="AK30"/>
  <c r="AK19"/>
  <c r="AJ42"/>
  <c r="AK42" s="1"/>
  <c r="AJ34"/>
  <c r="AK34" s="1"/>
  <c r="AJ14"/>
  <c r="AK14" s="1"/>
  <c r="AK71"/>
  <c r="AK67"/>
  <c r="AK62"/>
  <c r="AK58"/>
  <c r="AK53"/>
  <c r="AK49"/>
  <c r="AK32"/>
  <c r="AK27"/>
  <c r="AK21"/>
  <c r="AJ68"/>
  <c r="AJ64"/>
  <c r="AK64" s="1"/>
  <c r="AJ60"/>
  <c r="AK60" s="1"/>
  <c r="AJ56"/>
  <c r="AK56" s="1"/>
  <c r="AJ52"/>
  <c r="AJ44"/>
  <c r="AK44" s="1"/>
  <c r="AJ40"/>
  <c r="AK40" s="1"/>
  <c r="AJ36"/>
  <c r="AK36" s="1"/>
  <c r="AJ32"/>
  <c r="AJ28"/>
  <c r="AK28" s="1"/>
  <c r="AJ24"/>
  <c r="AK24" s="1"/>
  <c r="AJ20"/>
  <c r="AK20" s="1"/>
  <c r="AJ16"/>
  <c r="AK50"/>
  <c r="AK17"/>
</calcChain>
</file>

<file path=xl/sharedStrings.xml><?xml version="1.0" encoding="utf-8"?>
<sst xmlns="http://schemas.openxmlformats.org/spreadsheetml/2006/main" count="252" uniqueCount="168">
  <si>
    <t>ALCOCER LAURA JHOSELYN ELVA</t>
  </si>
  <si>
    <t>RAMOS CALIZAYA MIGUEL ANGEL</t>
  </si>
  <si>
    <t>APAZA APAZA LYAN JENNY</t>
  </si>
  <si>
    <t>ARANIBAR MONROY JHOSELIN JHASMIN</t>
  </si>
  <si>
    <t>ATAHUICHI VERASTEGUI CLAUDIA JUDITH</t>
  </si>
  <si>
    <t>CABEZAS VEIZAN DORYS VIRGINIA</t>
  </si>
  <si>
    <t>BALTAZAR ALARCON PAOLA FELICIDAD</t>
  </si>
  <si>
    <t>CACHACA QUISPE MARIBEL</t>
  </si>
  <si>
    <t>CAHUANA MAMANI ELY LIZBETH</t>
  </si>
  <si>
    <t>CALIZAYA CHOQUE ELIZABETH</t>
  </si>
  <si>
    <t>CALLAHUARA VILLCA MARIOLY</t>
  </si>
  <si>
    <t>CAMPERO SAAVEDRA ANA KAREN</t>
  </si>
  <si>
    <t>CHECA BERDEJA JOSE LUIS</t>
  </si>
  <si>
    <t>CHOQUE MARCA FRANZ REYNALDO</t>
  </si>
  <si>
    <t>CHOQUE TORREZ SIMONE FLORA</t>
  </si>
  <si>
    <t>CLEMENTE BLANCO ABRAHAM ISAAC</t>
  </si>
  <si>
    <t>COLQUE ACAPA JENNY</t>
  </si>
  <si>
    <t>COLQUE MAMANI RUTH NOEMI</t>
  </si>
  <si>
    <t>COLQUE TARQUI GIMENA ANDREA</t>
  </si>
  <si>
    <t>CONTRERAS REQUENA PAOLA CESIA</t>
  </si>
  <si>
    <t>CRESPO DIAZ CARLA PETTY</t>
  </si>
  <si>
    <t>CRISPIN MENDEZ MILTON MIGUEL</t>
  </si>
  <si>
    <t>CUMALI CACERES VANESSA NINOSKA</t>
  </si>
  <si>
    <t>FERNANDEZ CALLE ALICIA</t>
  </si>
  <si>
    <t>FLORES LEDEZMA JAIME</t>
  </si>
  <si>
    <t>GARCES MERIDA ALESSANDRA KIMWERLY</t>
  </si>
  <si>
    <t>GARCIA ENCINAS SONIA MARCELA</t>
  </si>
  <si>
    <t>GONZALES RIOS PAOLA ALICIA</t>
  </si>
  <si>
    <t>GUTIERREZ AVERANGA MARCELA</t>
  </si>
  <si>
    <t>GUTIERREZ MEDRANO LIZETH ALICIA</t>
  </si>
  <si>
    <t>HUACOTA FLORES ANALIA</t>
  </si>
  <si>
    <t>HUANCA GUTIERREZ LUIS EMILIO</t>
  </si>
  <si>
    <t>HUAYLLANI MAMANI KAREN RUTH</t>
  </si>
  <si>
    <t>LAGUNA ADRIANA GIANCARLA</t>
  </si>
  <si>
    <t>LIMA MALDONADO SHIRLEY ANDREA</t>
  </si>
  <si>
    <t>MAMANI CABRERA GABRIELA</t>
  </si>
  <si>
    <t>MAMANI CRUZ HEIDY ROSIBEL</t>
  </si>
  <si>
    <t>MAMANI MONTAÑO RENE</t>
  </si>
  <si>
    <t>MARCA MARISCAL ALVARO</t>
  </si>
  <si>
    <t>MARCONI VARGAS AMANDA MAGALY</t>
  </si>
  <si>
    <t>MOYA CHALLAPA HENRY ARIEL</t>
  </si>
  <si>
    <t>ONOFRE QUISPE MIRIAN</t>
  </si>
  <si>
    <t>ORTEGA YUGAR DARWIN FABIO</t>
  </si>
  <si>
    <t>PASTEN RUEDA DANIELA KATERIN</t>
  </si>
  <si>
    <t>PEÑAFIEL FLORES VLADIMIR MARCOS</t>
  </si>
  <si>
    <t>PITA ROMERO ROSARIO NOEMI</t>
  </si>
  <si>
    <t>QUENTA CRUZ ABIGAIL</t>
  </si>
  <si>
    <t>QUIROGA JHOSSELIN SOLEDAD</t>
  </si>
  <si>
    <t>QUISPE MAYZO CINDY</t>
  </si>
  <si>
    <t>RAMIREZ FLORES YOSELIN</t>
  </si>
  <si>
    <t>RIOS HUARACHI JAZMIN LIZZETH</t>
  </si>
  <si>
    <t>RIVERA CHOQUE DIOGENES</t>
  </si>
  <si>
    <t>RODRIGUEZ PASTOR NICOLL FATIMA</t>
  </si>
  <si>
    <t>ROMERO ALVAREZ DENNIS WILFREDO</t>
  </si>
  <si>
    <t>SARAVIA VARGAS FERNANDO LUIS</t>
  </si>
  <si>
    <t>SOTO ESPINOZA SERGIO CARLOS</t>
  </si>
  <si>
    <t>TICONA QUISBERT VIVIANA GABRIELA</t>
  </si>
  <si>
    <t>URQUIETA PALAZUELOS KARLA LILIANA</t>
  </si>
  <si>
    <t>VARGAS OBLITAS DAVID ALEJANDRO</t>
  </si>
  <si>
    <t>VEGA CANEDO VLADIMIR</t>
  </si>
  <si>
    <t>WADE RAMIREZ MARIA CRISTINA</t>
  </si>
  <si>
    <t>YAMPARA CACERES YANETH</t>
  </si>
  <si>
    <t>ZENTENO MONRROY MARIA ANGELA</t>
  </si>
  <si>
    <t>VILLARROEL AGUILA PAOLA ANDREA MERC.</t>
  </si>
  <si>
    <t>APELLIDOS Y NOMBRES</t>
  </si>
  <si>
    <t>PRACTICAS</t>
  </si>
  <si>
    <t>1er. PRACTICA 40%</t>
  </si>
  <si>
    <t>1er. TEORICO 60%</t>
  </si>
  <si>
    <t>CALIF. Final</t>
  </si>
  <si>
    <t>CALIFICACION PRIMER PARCIAL</t>
  </si>
  <si>
    <t>PROM_PRACT</t>
  </si>
  <si>
    <t xml:space="preserve"> 1ER.PARCIAL</t>
  </si>
  <si>
    <t>2DO. PARCIAL</t>
  </si>
  <si>
    <t>PROMEDIO ASIST</t>
  </si>
  <si>
    <t>PROMEDIO_PARC</t>
  </si>
  <si>
    <t xml:space="preserve"> x 6%</t>
  </si>
  <si>
    <t>x 9%</t>
  </si>
  <si>
    <t>x 36%</t>
  </si>
  <si>
    <t>AUXILIAT.</t>
  </si>
  <si>
    <t>CALIF.</t>
  </si>
  <si>
    <t>AJHUACHO ROMERO GISSELE ROCIO</t>
  </si>
  <si>
    <t>ALCOCER CASTELO IRIS NASHIRA</t>
  </si>
  <si>
    <t xml:space="preserve"> ALCONCE AJHUACHO NAYDA</t>
  </si>
  <si>
    <t xml:space="preserve"> ARCE CUSSI ANGELICA</t>
  </si>
  <si>
    <t xml:space="preserve"> ARDAYA LAURA ELSA</t>
  </si>
  <si>
    <t xml:space="preserve"> ARONI BERRIOS SULMA</t>
  </si>
  <si>
    <t xml:space="preserve"> ATAHUICHI VERASTEGUI CLAUDIA JUDITH</t>
  </si>
  <si>
    <t xml:space="preserve"> BALDERRAMA CHOQUE JAVIER</t>
  </si>
  <si>
    <t xml:space="preserve"> BARRIENTOS CONDORI CARMEN ROSA</t>
  </si>
  <si>
    <t>BEJARANO CHOQUE ROCIO BLANCA</t>
  </si>
  <si>
    <t>BELZU RODRIGUEZ PAOLA MARIA</t>
  </si>
  <si>
    <t>BUENO CAYOJA KATTY LINETH</t>
  </si>
  <si>
    <t>CALDERON VILAR DANAE ELIANA</t>
  </si>
  <si>
    <t>CALLE CRISPIN NOHEMI MARISOL</t>
  </si>
  <si>
    <t>CARVAJAL ROJAS NANCY</t>
  </si>
  <si>
    <t>CASTILLO IRAIZOS DANY DAVID</t>
  </si>
  <si>
    <t>CHAVEZ PEREZ ABRIL SILVIA</t>
  </si>
  <si>
    <t>COLQUE CAHUANA CARMEN CAROLINA</t>
  </si>
  <si>
    <t>CORPA VELASQUEZ MARIELA ANTONIETA</t>
  </si>
  <si>
    <t>DELGADO VIGABRIEL KARLA ANDREA</t>
  </si>
  <si>
    <t>ESPINOZA ARAPA JOSE FERNANDO</t>
  </si>
  <si>
    <t>FLORES CHECA HEIDY MARIEL</t>
  </si>
  <si>
    <t>FLORES HURTADO MARCO ANTONIO</t>
  </si>
  <si>
    <t>FLORES MONTAÑO FULVIA RAPHAELA</t>
  </si>
  <si>
    <t>GARCIA RODRIGUEZ CLARISA EVA</t>
  </si>
  <si>
    <t>GONGORA BALTAZAR ALBARO JESUS</t>
  </si>
  <si>
    <t>GONZALES CHAVARRIA VERONICA LOURDES</t>
  </si>
  <si>
    <t>GUTIERREZ USNAYO ANEYDA</t>
  </si>
  <si>
    <t>HUANCA COLQUE BEATRIZ</t>
  </si>
  <si>
    <t>LIZARAZU QUISPE JACKELINNE ROSSE MARY</t>
  </si>
  <si>
    <t>LOPEZ MENDOZA RICARDO</t>
  </si>
  <si>
    <t>LOPEZ TRUJILLANO GLADYS</t>
  </si>
  <si>
    <t>MAGNE SANCHEZ ELIZABETH</t>
  </si>
  <si>
    <t>MAMANI MARTINEZ RUT AYDE</t>
  </si>
  <si>
    <t>MARCA CLAURE CAROL JENNY</t>
  </si>
  <si>
    <t>MARZANA MOLLO JEOVANA</t>
  </si>
  <si>
    <t>MIMOR MAMANI IVAN FELIPE</t>
  </si>
  <si>
    <t>MITMA LEON JANNETH</t>
  </si>
  <si>
    <t>MONZON FERNANDEZ KAREN</t>
  </si>
  <si>
    <t>MOYA VELASCO SILVIA EUGENIA</t>
  </si>
  <si>
    <t>MUÑOZ AGUILAR FERNANDO</t>
  </si>
  <si>
    <t>PEREZ CASANA ROGER RODOLFO</t>
  </si>
  <si>
    <t>PORCO CALANI VIVIANA</t>
  </si>
  <si>
    <t>QUISPE CANAZA KATHERINE</t>
  </si>
  <si>
    <t>QUISPE PEREZ DOLLY BASILIA</t>
  </si>
  <si>
    <t>RAMOS JUAN PABLO</t>
  </si>
  <si>
    <t>RIOS CUAQUIRA ANA MARLENE</t>
  </si>
  <si>
    <t>SAJAMA SANCHEZ MONICA BLANCA</t>
  </si>
  <si>
    <t>SELAYA ABASTO CARLOS DANIEL</t>
  </si>
  <si>
    <t>SOLARES VILLCA FREDY</t>
  </si>
  <si>
    <t>TAPIA COLQUE MARIBEL JHIOVANA</t>
  </si>
  <si>
    <t>TERRAZAS TOLIN LILIAN</t>
  </si>
  <si>
    <t>TORREZ MOLLINEDO WARA HEIDI</t>
  </si>
  <si>
    <t>TRONCOSO MONTAÑO DANIELA</t>
  </si>
  <si>
    <t>VALERIANO VILLCA AVIGAHIL</t>
  </si>
  <si>
    <t>VALVERDE FUENTES CARMEN PAOLA</t>
  </si>
  <si>
    <t>VEIZAN HERRERA EVA LUISA</t>
  </si>
  <si>
    <t>VENTURA BERRIOS VERONICA</t>
  </si>
  <si>
    <t>VILLANUEVA PEREZ AMALIA MIRIAM</t>
  </si>
  <si>
    <t>VILLCA CACERES EMMA</t>
  </si>
  <si>
    <t>ZARZURI VEIZAGA PAOLA FRESIA</t>
  </si>
  <si>
    <t>perdidos en el mar</t>
  </si>
  <si>
    <t>logistica 1</t>
  </si>
  <si>
    <t>logistica2</t>
  </si>
  <si>
    <t>terminos usuales</t>
  </si>
  <si>
    <t>ASIST. ELECC.</t>
  </si>
  <si>
    <t>Herram_planif</t>
  </si>
  <si>
    <t>CALIF. 1ER.PARC</t>
  </si>
  <si>
    <t>Herram_planif_vál.</t>
  </si>
  <si>
    <t xml:space="preserve"> * = Esta nota va en función a la calif. Del 2do. Exámen</t>
  </si>
  <si>
    <t xml:space="preserve">CARRERA: ING. COMERCIAL - SIGLA C15446 - MATERIA : DIRECCION POR SISTEMAS PARALELO 4D1 - 2014. </t>
  </si>
  <si>
    <t>ING. J. HUGO OVIEDO BELLOT</t>
  </si>
  <si>
    <t>DOCENTE</t>
  </si>
  <si>
    <t>ORURO, 28 DE NOV. 2014</t>
  </si>
  <si>
    <t>EXAMENES</t>
  </si>
  <si>
    <t>ASISTENCIA</t>
  </si>
  <si>
    <t>NOTA NECES. APROB.</t>
  </si>
  <si>
    <t>TOTAL 1ER.PARC</t>
  </si>
  <si>
    <t>Nro.</t>
  </si>
  <si>
    <t>PROMEDIO ASIST.</t>
  </si>
  <si>
    <t>PROMEDIO PRACT</t>
  </si>
  <si>
    <t>PROMEDIO EX. PARC.</t>
  </si>
  <si>
    <t xml:space="preserve"> DIRECCION POR SISTEMAS PARALELO 4D1 - 2014 </t>
  </si>
  <si>
    <t>CALIF. AUXILIATURA</t>
  </si>
  <si>
    <t>NOTA FINAL POND.</t>
  </si>
  <si>
    <t>ORURO, 9 DIC. 2014</t>
  </si>
  <si>
    <t>EX. FINAL</t>
  </si>
  <si>
    <t xml:space="preserve"> X 40%</t>
  </si>
</sst>
</file>

<file path=xl/styles.xml><?xml version="1.0" encoding="utf-8"?>
<styleSheet xmlns="http://schemas.openxmlformats.org/spreadsheetml/2006/main">
  <numFmts count="1">
    <numFmt numFmtId="164" formatCode="0.0"/>
  </numFmts>
  <fonts count="23">
    <font>
      <sz val="10"/>
      <name val="Arial"/>
    </font>
    <font>
      <sz val="10"/>
      <name val="Arial Narrow"/>
      <family val="2"/>
    </font>
    <font>
      <b/>
      <sz val="10"/>
      <name val="Arial Narrow"/>
      <family val="2"/>
    </font>
    <font>
      <b/>
      <sz val="11"/>
      <name val="Arial Narrow"/>
      <family val="2"/>
    </font>
    <font>
      <sz val="10"/>
      <name val="Arial"/>
      <family val="2"/>
    </font>
    <font>
      <b/>
      <sz val="10"/>
      <name val="Arial"/>
      <family val="2"/>
    </font>
    <font>
      <sz val="9"/>
      <name val="Arial Narrow"/>
      <family val="2"/>
    </font>
    <font>
      <sz val="11"/>
      <color theme="1"/>
      <name val="Calibri"/>
      <family val="2"/>
      <scheme val="minor"/>
    </font>
    <font>
      <b/>
      <sz val="10"/>
      <color rgb="FF0070C0"/>
      <name val="Arial"/>
      <family val="2"/>
    </font>
    <font>
      <sz val="10"/>
      <color rgb="FF0070C0"/>
      <name val="Arial"/>
      <family val="2"/>
    </font>
    <font>
      <b/>
      <sz val="10"/>
      <color theme="3" tint="0.39997558519241921"/>
      <name val="Arial Narrow"/>
      <family val="2"/>
    </font>
    <font>
      <b/>
      <sz val="10"/>
      <color theme="9" tint="-0.249977111117893"/>
      <name val="Arial Narrow"/>
      <family val="2"/>
    </font>
    <font>
      <b/>
      <sz val="10"/>
      <color rgb="FFFF0000"/>
      <name val="Arial Narrow"/>
      <family val="2"/>
    </font>
    <font>
      <b/>
      <sz val="10"/>
      <color theme="0"/>
      <name val="Arial Narrow"/>
      <family val="2"/>
    </font>
    <font>
      <sz val="9"/>
      <color theme="1"/>
      <name val="Arial Narrow"/>
      <family val="2"/>
    </font>
    <font>
      <b/>
      <sz val="9"/>
      <name val="Arial Narrow"/>
      <family val="2"/>
    </font>
    <font>
      <sz val="9"/>
      <color theme="1"/>
      <name val="Calibri"/>
      <family val="2"/>
      <scheme val="minor"/>
    </font>
    <font>
      <sz val="10"/>
      <color theme="3" tint="0.39997558519241921"/>
      <name val="Arial Narrow"/>
      <family val="2"/>
    </font>
    <font>
      <b/>
      <sz val="10"/>
      <color rgb="FF00B050"/>
      <name val="Arial Narrow"/>
      <family val="2"/>
    </font>
    <font>
      <sz val="8"/>
      <name val="Arial"/>
      <family val="2"/>
    </font>
    <font>
      <b/>
      <sz val="8"/>
      <name val="Arial Narrow"/>
      <family val="2"/>
    </font>
    <font>
      <b/>
      <sz val="8"/>
      <name val="Arial"/>
      <family val="2"/>
    </font>
    <font>
      <b/>
      <sz val="8"/>
      <color rgb="FFFF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7" fillId="0" borderId="0"/>
  </cellStyleXfs>
  <cellXfs count="148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/>
    <xf numFmtId="0" fontId="1" fillId="0" borderId="4" xfId="0" applyFont="1" applyBorder="1"/>
    <xf numFmtId="0" fontId="1" fillId="0" borderId="6" xfId="0" applyFont="1" applyBorder="1"/>
    <xf numFmtId="1" fontId="0" fillId="0" borderId="1" xfId="0" applyNumberFormat="1" applyBorder="1"/>
    <xf numFmtId="0" fontId="5" fillId="0" borderId="1" xfId="0" applyFont="1" applyBorder="1" applyAlignment="1">
      <alignment textRotation="90"/>
    </xf>
    <xf numFmtId="0" fontId="8" fillId="0" borderId="1" xfId="0" applyFont="1" applyBorder="1" applyAlignment="1">
      <alignment textRotation="90"/>
    </xf>
    <xf numFmtId="1" fontId="9" fillId="0" borderId="1" xfId="0" applyNumberFormat="1" applyFont="1" applyBorder="1"/>
    <xf numFmtId="0" fontId="9" fillId="0" borderId="0" xfId="0" applyFont="1"/>
    <xf numFmtId="0" fontId="11" fillId="0" borderId="0" xfId="0" applyFont="1"/>
    <xf numFmtId="0" fontId="12" fillId="0" borderId="0" xfId="0" applyFont="1"/>
    <xf numFmtId="0" fontId="1" fillId="0" borderId="0" xfId="0" applyFont="1" applyFill="1"/>
    <xf numFmtId="0" fontId="2" fillId="0" borderId="0" xfId="0" applyFont="1" applyFill="1"/>
    <xf numFmtId="0" fontId="1" fillId="0" borderId="1" xfId="0" applyFont="1" applyFill="1" applyBorder="1"/>
    <xf numFmtId="0" fontId="1" fillId="0" borderId="6" xfId="0" applyFont="1" applyFill="1" applyBorder="1"/>
    <xf numFmtId="1" fontId="11" fillId="0" borderId="8" xfId="0" applyNumberFormat="1" applyFont="1" applyFill="1" applyBorder="1"/>
    <xf numFmtId="0" fontId="14" fillId="0" borderId="1" xfId="1" applyFont="1" applyBorder="1"/>
    <xf numFmtId="0" fontId="14" fillId="0" borderId="1" xfId="1" applyFont="1" applyFill="1" applyBorder="1"/>
    <xf numFmtId="0" fontId="15" fillId="0" borderId="0" xfId="0" applyFont="1"/>
    <xf numFmtId="0" fontId="15" fillId="0" borderId="2" xfId="0" applyFont="1" applyBorder="1"/>
    <xf numFmtId="0" fontId="6" fillId="0" borderId="0" xfId="0" applyFont="1"/>
    <xf numFmtId="0" fontId="15" fillId="0" borderId="3" xfId="0" applyFont="1" applyBorder="1" applyAlignment="1">
      <alignment horizontal="center"/>
    </xf>
    <xf numFmtId="0" fontId="16" fillId="0" borderId="4" xfId="1" applyFont="1" applyBorder="1"/>
    <xf numFmtId="0" fontId="1" fillId="0" borderId="25" xfId="0" applyFont="1" applyFill="1" applyBorder="1"/>
    <xf numFmtId="0" fontId="1" fillId="0" borderId="26" xfId="0" applyFont="1" applyFill="1" applyBorder="1"/>
    <xf numFmtId="1" fontId="10" fillId="0" borderId="1" xfId="0" applyNumberFormat="1" applyFont="1" applyFill="1" applyBorder="1"/>
    <xf numFmtId="0" fontId="17" fillId="0" borderId="6" xfId="0" applyFont="1" applyBorder="1"/>
    <xf numFmtId="1" fontId="17" fillId="0" borderId="6" xfId="0" applyNumberFormat="1" applyFont="1" applyFill="1" applyBorder="1"/>
    <xf numFmtId="1" fontId="17" fillId="0" borderId="7" xfId="0" applyNumberFormat="1" applyFont="1" applyFill="1" applyBorder="1"/>
    <xf numFmtId="1" fontId="17" fillId="0" borderId="26" xfId="0" applyNumberFormat="1" applyFont="1" applyFill="1" applyBorder="1"/>
    <xf numFmtId="1" fontId="17" fillId="0" borderId="27" xfId="0" applyNumberFormat="1" applyFont="1" applyFill="1" applyBorder="1"/>
    <xf numFmtId="0" fontId="17" fillId="0" borderId="4" xfId="0" applyFont="1" applyBorder="1"/>
    <xf numFmtId="0" fontId="1" fillId="0" borderId="16" xfId="0" applyFont="1" applyFill="1" applyBorder="1"/>
    <xf numFmtId="0" fontId="1" fillId="0" borderId="13" xfId="0" applyFont="1" applyFill="1" applyBorder="1"/>
    <xf numFmtId="1" fontId="17" fillId="0" borderId="13" xfId="0" applyNumberFormat="1" applyFont="1" applyFill="1" applyBorder="1"/>
    <xf numFmtId="1" fontId="17" fillId="0" borderId="14" xfId="0" applyNumberFormat="1" applyFont="1" applyFill="1" applyBorder="1"/>
    <xf numFmtId="1" fontId="10" fillId="0" borderId="16" xfId="0" applyNumberFormat="1" applyFont="1" applyFill="1" applyBorder="1"/>
    <xf numFmtId="1" fontId="11" fillId="0" borderId="15" xfId="0" applyNumberFormat="1" applyFont="1" applyFill="1" applyBorder="1"/>
    <xf numFmtId="0" fontId="1" fillId="0" borderId="31" xfId="0" applyFont="1" applyBorder="1"/>
    <xf numFmtId="0" fontId="1" fillId="0" borderId="32" xfId="0" applyFont="1" applyBorder="1"/>
    <xf numFmtId="0" fontId="1" fillId="0" borderId="32" xfId="0" applyFont="1" applyFill="1" applyBorder="1"/>
    <xf numFmtId="0" fontId="1" fillId="0" borderId="32" xfId="0" applyFont="1" applyFill="1" applyBorder="1" applyAlignment="1">
      <alignment textRotation="90"/>
    </xf>
    <xf numFmtId="0" fontId="11" fillId="0" borderId="21" xfId="0" applyFont="1" applyBorder="1" applyAlignment="1">
      <alignment textRotation="90"/>
    </xf>
    <xf numFmtId="0" fontId="12" fillId="0" borderId="29" xfId="0" applyFont="1" applyBorder="1" applyAlignment="1">
      <alignment textRotation="90"/>
    </xf>
    <xf numFmtId="0" fontId="1" fillId="0" borderId="32" xfId="0" applyFont="1" applyBorder="1" applyAlignment="1">
      <alignment textRotation="90" wrapText="1"/>
    </xf>
    <xf numFmtId="0" fontId="1" fillId="0" borderId="33" xfId="0" applyFont="1" applyBorder="1" applyAlignment="1">
      <alignment textRotation="90" wrapText="1"/>
    </xf>
    <xf numFmtId="0" fontId="1" fillId="0" borderId="32" xfId="0" applyFont="1" applyFill="1" applyBorder="1" applyAlignment="1">
      <alignment textRotation="90" wrapText="1"/>
    </xf>
    <xf numFmtId="0" fontId="11" fillId="0" borderId="22" xfId="0" applyFont="1" applyBorder="1" applyAlignment="1">
      <alignment textRotation="90" wrapText="1"/>
    </xf>
    <xf numFmtId="0" fontId="12" fillId="0" borderId="29" xfId="0" applyFont="1" applyBorder="1" applyAlignment="1">
      <alignment textRotation="90" wrapText="1"/>
    </xf>
    <xf numFmtId="0" fontId="10" fillId="0" borderId="33" xfId="0" applyFont="1" applyBorder="1" applyAlignment="1">
      <alignment textRotation="90"/>
    </xf>
    <xf numFmtId="0" fontId="10" fillId="0" borderId="32" xfId="0" applyFont="1" applyBorder="1" applyAlignment="1">
      <alignment textRotation="90"/>
    </xf>
    <xf numFmtId="0" fontId="11" fillId="0" borderId="29" xfId="0" applyFont="1" applyBorder="1" applyAlignment="1">
      <alignment textRotation="90"/>
    </xf>
    <xf numFmtId="0" fontId="14" fillId="3" borderId="1" xfId="1" applyFont="1" applyFill="1" applyBorder="1"/>
    <xf numFmtId="0" fontId="16" fillId="3" borderId="4" xfId="1" applyFont="1" applyFill="1" applyBorder="1"/>
    <xf numFmtId="0" fontId="1" fillId="3" borderId="1" xfId="0" applyFont="1" applyFill="1" applyBorder="1"/>
    <xf numFmtId="0" fontId="1" fillId="3" borderId="6" xfId="0" applyFont="1" applyFill="1" applyBorder="1"/>
    <xf numFmtId="1" fontId="17" fillId="3" borderId="6" xfId="0" applyNumberFormat="1" applyFont="1" applyFill="1" applyBorder="1"/>
    <xf numFmtId="1" fontId="17" fillId="3" borderId="7" xfId="0" applyNumberFormat="1" applyFont="1" applyFill="1" applyBorder="1"/>
    <xf numFmtId="1" fontId="10" fillId="3" borderId="1" xfId="0" applyNumberFormat="1" applyFont="1" applyFill="1" applyBorder="1"/>
    <xf numFmtId="1" fontId="11" fillId="3" borderId="8" xfId="0" applyNumberFormat="1" applyFont="1" applyFill="1" applyBorder="1"/>
    <xf numFmtId="0" fontId="2" fillId="0" borderId="5" xfId="0" applyFont="1" applyFill="1" applyBorder="1"/>
    <xf numFmtId="0" fontId="2" fillId="3" borderId="5" xfId="0" applyFont="1" applyFill="1" applyBorder="1"/>
    <xf numFmtId="0" fontId="2" fillId="0" borderId="24" xfId="0" applyFont="1" applyFill="1" applyBorder="1"/>
    <xf numFmtId="0" fontId="2" fillId="0" borderId="1" xfId="0" applyFont="1" applyBorder="1"/>
    <xf numFmtId="1" fontId="2" fillId="0" borderId="5" xfId="0" applyNumberFormat="1" applyFont="1" applyFill="1" applyBorder="1"/>
    <xf numFmtId="0" fontId="10" fillId="0" borderId="21" xfId="0" applyFont="1" applyFill="1" applyBorder="1" applyAlignment="1">
      <alignment textRotation="90"/>
    </xf>
    <xf numFmtId="0" fontId="10" fillId="0" borderId="14" xfId="0" applyFont="1" applyFill="1" applyBorder="1"/>
    <xf numFmtId="0" fontId="10" fillId="0" borderId="7" xfId="0" applyFont="1" applyFill="1" applyBorder="1"/>
    <xf numFmtId="0" fontId="10" fillId="0" borderId="27" xfId="0" applyFont="1" applyFill="1" applyBorder="1"/>
    <xf numFmtId="0" fontId="10" fillId="0" borderId="6" xfId="0" applyFont="1" applyFill="1" applyBorder="1"/>
    <xf numFmtId="164" fontId="12" fillId="2" borderId="15" xfId="0" applyNumberFormat="1" applyFont="1" applyFill="1" applyBorder="1"/>
    <xf numFmtId="164" fontId="12" fillId="2" borderId="8" xfId="0" applyNumberFormat="1" applyFont="1" applyFill="1" applyBorder="1"/>
    <xf numFmtId="164" fontId="12" fillId="2" borderId="23" xfId="0" applyNumberFormat="1" applyFont="1" applyFill="1" applyBorder="1"/>
    <xf numFmtId="1" fontId="18" fillId="2" borderId="10" xfId="0" applyNumberFormat="1" applyFont="1" applyFill="1" applyBorder="1"/>
    <xf numFmtId="1" fontId="18" fillId="2" borderId="11" xfId="0" applyNumberFormat="1" applyFont="1" applyFill="1" applyBorder="1"/>
    <xf numFmtId="164" fontId="12" fillId="2" borderId="4" xfId="0" applyNumberFormat="1" applyFont="1" applyFill="1" applyBorder="1"/>
    <xf numFmtId="0" fontId="2" fillId="0" borderId="12" xfId="0" applyFont="1" applyFill="1" applyBorder="1"/>
    <xf numFmtId="164" fontId="12" fillId="2" borderId="18" xfId="0" applyNumberFormat="1" applyFont="1" applyFill="1" applyBorder="1"/>
    <xf numFmtId="0" fontId="2" fillId="0" borderId="36" xfId="0" applyFont="1" applyBorder="1" applyAlignment="1">
      <alignment textRotation="90"/>
    </xf>
    <xf numFmtId="0" fontId="12" fillId="0" borderId="37" xfId="0" applyFont="1" applyBorder="1" applyAlignment="1">
      <alignment textRotation="90"/>
    </xf>
    <xf numFmtId="164" fontId="11" fillId="0" borderId="17" xfId="0" applyNumberFormat="1" applyFont="1" applyFill="1" applyBorder="1"/>
    <xf numFmtId="164" fontId="11" fillId="0" borderId="9" xfId="0" applyNumberFormat="1" applyFont="1" applyFill="1" applyBorder="1"/>
    <xf numFmtId="164" fontId="11" fillId="3" borderId="9" xfId="0" applyNumberFormat="1" applyFont="1" applyFill="1" applyBorder="1"/>
    <xf numFmtId="0" fontId="11" fillId="0" borderId="14" xfId="0" applyFont="1" applyFill="1" applyBorder="1"/>
    <xf numFmtId="164" fontId="13" fillId="4" borderId="10" xfId="0" applyNumberFormat="1" applyFont="1" applyFill="1" applyBorder="1"/>
    <xf numFmtId="0" fontId="1" fillId="3" borderId="16" xfId="0" applyFont="1" applyFill="1" applyBorder="1"/>
    <xf numFmtId="0" fontId="11" fillId="3" borderId="14" xfId="0" applyFont="1" applyFill="1" applyBorder="1"/>
    <xf numFmtId="0" fontId="19" fillId="0" borderId="0" xfId="0" applyFont="1"/>
    <xf numFmtId="0" fontId="19" fillId="0" borderId="1" xfId="0" applyFont="1" applyBorder="1"/>
    <xf numFmtId="0" fontId="5" fillId="0" borderId="0" xfId="0" applyFont="1"/>
    <xf numFmtId="0" fontId="19" fillId="0" borderId="4" xfId="0" applyFont="1" applyBorder="1"/>
    <xf numFmtId="0" fontId="19" fillId="0" borderId="16" xfId="0" applyFont="1" applyBorder="1"/>
    <xf numFmtId="0" fontId="19" fillId="0" borderId="18" xfId="0" applyFont="1" applyBorder="1"/>
    <xf numFmtId="0" fontId="21" fillId="0" borderId="31" xfId="0" applyFont="1" applyBorder="1"/>
    <xf numFmtId="0" fontId="21" fillId="0" borderId="43" xfId="0" applyFont="1" applyBorder="1"/>
    <xf numFmtId="0" fontId="5" fillId="0" borderId="0" xfId="0" applyFont="1" applyAlignment="1">
      <alignment horizontal="center"/>
    </xf>
    <xf numFmtId="0" fontId="20" fillId="5" borderId="31" xfId="0" applyFont="1" applyFill="1" applyBorder="1" applyAlignment="1">
      <alignment textRotation="90"/>
    </xf>
    <xf numFmtId="0" fontId="20" fillId="5" borderId="44" xfId="0" applyFont="1" applyFill="1" applyBorder="1" applyAlignment="1">
      <alignment textRotation="90"/>
    </xf>
    <xf numFmtId="0" fontId="20" fillId="6" borderId="32" xfId="0" applyFont="1" applyFill="1" applyBorder="1" applyAlignment="1">
      <alignment textRotation="90"/>
    </xf>
    <xf numFmtId="0" fontId="20" fillId="6" borderId="44" xfId="0" applyFont="1" applyFill="1" applyBorder="1" applyAlignment="1">
      <alignment textRotation="90"/>
    </xf>
    <xf numFmtId="0" fontId="20" fillId="7" borderId="31" xfId="0" applyFont="1" applyFill="1" applyBorder="1" applyAlignment="1">
      <alignment textRotation="90"/>
    </xf>
    <xf numFmtId="0" fontId="20" fillId="7" borderId="32" xfId="0" applyFont="1" applyFill="1" applyBorder="1" applyAlignment="1">
      <alignment textRotation="90"/>
    </xf>
    <xf numFmtId="0" fontId="20" fillId="7" borderId="44" xfId="0" applyFont="1" applyFill="1" applyBorder="1" applyAlignment="1">
      <alignment textRotation="90"/>
    </xf>
    <xf numFmtId="0" fontId="20" fillId="8" borderId="31" xfId="0" applyFont="1" applyFill="1" applyBorder="1" applyAlignment="1">
      <alignment textRotation="90"/>
    </xf>
    <xf numFmtId="0" fontId="20" fillId="8" borderId="44" xfId="0" applyFont="1" applyFill="1" applyBorder="1" applyAlignment="1">
      <alignment textRotation="90"/>
    </xf>
    <xf numFmtId="0" fontId="5" fillId="0" borderId="0" xfId="0" applyFont="1" applyAlignment="1">
      <alignment horizontal="center"/>
    </xf>
    <xf numFmtId="0" fontId="20" fillId="9" borderId="22" xfId="0" applyFont="1" applyFill="1" applyBorder="1" applyAlignment="1">
      <alignment textRotation="90"/>
    </xf>
    <xf numFmtId="164" fontId="22" fillId="0" borderId="17" xfId="0" applyNumberFormat="1" applyFont="1" applyFill="1" applyBorder="1"/>
    <xf numFmtId="0" fontId="20" fillId="0" borderId="22" xfId="0" applyFont="1" applyFill="1" applyBorder="1" applyAlignment="1">
      <alignment textRotation="90"/>
    </xf>
    <xf numFmtId="0" fontId="13" fillId="4" borderId="35" xfId="0" applyFont="1" applyFill="1" applyBorder="1" applyAlignment="1">
      <alignment horizontal="center" textRotation="90"/>
    </xf>
    <xf numFmtId="0" fontId="13" fillId="4" borderId="38" xfId="0" applyFont="1" applyFill="1" applyBorder="1" applyAlignment="1">
      <alignment horizontal="center" textRotation="90"/>
    </xf>
    <xf numFmtId="0" fontId="3" fillId="0" borderId="0" xfId="0" applyFont="1" applyAlignment="1">
      <alignment horizontal="center"/>
    </xf>
    <xf numFmtId="0" fontId="2" fillId="0" borderId="28" xfId="0" applyFont="1" applyBorder="1" applyAlignment="1">
      <alignment horizontal="center"/>
    </xf>
    <xf numFmtId="0" fontId="11" fillId="0" borderId="20" xfId="0" applyFont="1" applyBorder="1" applyAlignment="1">
      <alignment horizontal="center"/>
    </xf>
    <xf numFmtId="0" fontId="11" fillId="0" borderId="21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3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19" fillId="0" borderId="12" xfId="0" applyFont="1" applyFill="1" applyBorder="1"/>
    <xf numFmtId="164" fontId="19" fillId="0" borderId="34" xfId="0" applyNumberFormat="1" applyFont="1" applyFill="1" applyBorder="1"/>
    <xf numFmtId="164" fontId="19" fillId="0" borderId="16" xfId="0" applyNumberFormat="1" applyFont="1" applyFill="1" applyBorder="1"/>
    <xf numFmtId="1" fontId="19" fillId="0" borderId="12" xfId="0" applyNumberFormat="1" applyFont="1" applyFill="1" applyBorder="1"/>
    <xf numFmtId="0" fontId="19" fillId="0" borderId="16" xfId="0" applyFont="1" applyFill="1" applyBorder="1"/>
    <xf numFmtId="1" fontId="21" fillId="0" borderId="16" xfId="0" applyNumberFormat="1" applyFont="1" applyFill="1" applyBorder="1"/>
    <xf numFmtId="1" fontId="19" fillId="0" borderId="34" xfId="0" applyNumberFormat="1" applyFont="1" applyFill="1" applyBorder="1"/>
    <xf numFmtId="164" fontId="19" fillId="0" borderId="17" xfId="0" applyNumberFormat="1" applyFont="1" applyFill="1" applyBorder="1"/>
    <xf numFmtId="0" fontId="19" fillId="0" borderId="5" xfId="0" applyFont="1" applyFill="1" applyBorder="1"/>
    <xf numFmtId="164" fontId="19" fillId="0" borderId="39" xfId="0" applyNumberFormat="1" applyFont="1" applyFill="1" applyBorder="1"/>
    <xf numFmtId="164" fontId="19" fillId="0" borderId="1" xfId="0" applyNumberFormat="1" applyFont="1" applyFill="1" applyBorder="1"/>
    <xf numFmtId="1" fontId="19" fillId="0" borderId="5" xfId="0" applyNumberFormat="1" applyFont="1" applyFill="1" applyBorder="1"/>
    <xf numFmtId="0" fontId="19" fillId="0" borderId="1" xfId="0" applyFont="1" applyFill="1" applyBorder="1"/>
    <xf numFmtId="1" fontId="21" fillId="0" borderId="1" xfId="0" applyNumberFormat="1" applyFont="1" applyFill="1" applyBorder="1"/>
    <xf numFmtId="1" fontId="19" fillId="0" borderId="39" xfId="0" applyNumberFormat="1" applyFont="1" applyFill="1" applyBorder="1"/>
    <xf numFmtId="0" fontId="19" fillId="0" borderId="40" xfId="0" applyFont="1" applyFill="1" applyBorder="1"/>
    <xf numFmtId="164" fontId="19" fillId="0" borderId="41" xfId="0" applyNumberFormat="1" applyFont="1" applyFill="1" applyBorder="1"/>
    <xf numFmtId="164" fontId="19" fillId="0" borderId="42" xfId="0" applyNumberFormat="1" applyFont="1" applyFill="1" applyBorder="1"/>
    <xf numFmtId="1" fontId="19" fillId="0" borderId="40" xfId="0" applyNumberFormat="1" applyFont="1" applyFill="1" applyBorder="1"/>
    <xf numFmtId="0" fontId="19" fillId="0" borderId="42" xfId="0" applyFont="1" applyFill="1" applyBorder="1"/>
    <xf numFmtId="1" fontId="21" fillId="0" borderId="42" xfId="0" applyNumberFormat="1" applyFont="1" applyFill="1" applyBorder="1"/>
    <xf numFmtId="1" fontId="19" fillId="0" borderId="41" xfId="0" applyNumberFormat="1" applyFont="1" applyFill="1" applyBorder="1"/>
    <xf numFmtId="164" fontId="19" fillId="0" borderId="45" xfId="0" applyNumberFormat="1" applyFont="1" applyFill="1" applyBorder="1"/>
    <xf numFmtId="0" fontId="4" fillId="0" borderId="0" xfId="0" applyFont="1" applyFill="1" applyAlignment="1">
      <alignment horizontal="center"/>
    </xf>
    <xf numFmtId="0" fontId="19" fillId="0" borderId="0" xfId="0" applyFont="1" applyFill="1"/>
    <xf numFmtId="0" fontId="4" fillId="0" borderId="0" xfId="0" applyFont="1" applyFill="1"/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U75"/>
  <sheetViews>
    <sheetView zoomScaleNormal="100" workbookViewId="0">
      <selection activeCell="AT2" sqref="AT2:AT3"/>
    </sheetView>
  </sheetViews>
  <sheetFormatPr baseColWidth="10" defaultRowHeight="13.5"/>
  <cols>
    <col min="1" max="1" width="3.140625" style="22" bestFit="1" customWidth="1"/>
    <col min="2" max="2" width="34.28515625" style="22" bestFit="1" customWidth="1"/>
    <col min="3" max="11" width="1.85546875" style="1" bestFit="1" customWidth="1"/>
    <col min="12" max="27" width="2.7109375" style="1" customWidth="1"/>
    <col min="28" max="28" width="3.85546875" style="11" bestFit="1" customWidth="1"/>
    <col min="29" max="29" width="4.140625" style="12" customWidth="1"/>
    <col min="30" max="34" width="3.5703125" style="1" customWidth="1"/>
    <col min="35" max="35" width="3.5703125" style="13" customWidth="1"/>
    <col min="36" max="36" width="5.28515625" style="11" customWidth="1"/>
    <col min="37" max="37" width="5" style="12" customWidth="1"/>
    <col min="38" max="38" width="3.5703125" style="2" bestFit="1" customWidth="1"/>
    <col min="39" max="40" width="3.5703125" style="2" customWidth="1"/>
    <col min="41" max="41" width="3.7109375" style="13" bestFit="1" customWidth="1"/>
    <col min="42" max="42" width="3.28515625" style="11" bestFit="1" customWidth="1"/>
    <col min="43" max="43" width="4" style="12" customWidth="1"/>
    <col min="44" max="44" width="4" style="2" customWidth="1"/>
    <col min="45" max="45" width="3.42578125" style="1" customWidth="1"/>
    <col min="46" max="46" width="5.140625" style="12" customWidth="1"/>
    <col min="47" max="47" width="11.42578125" style="13"/>
    <col min="48" max="16384" width="11.42578125" style="1"/>
  </cols>
  <sheetData>
    <row r="1" spans="1:47" ht="21.75" customHeight="1" thickBot="1">
      <c r="A1" s="113" t="s">
        <v>150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3"/>
      <c r="W1" s="113"/>
      <c r="X1" s="113"/>
      <c r="Y1" s="113"/>
      <c r="Z1" s="113"/>
      <c r="AA1" s="113"/>
      <c r="AB1" s="113"/>
      <c r="AC1" s="113"/>
      <c r="AD1" s="113"/>
      <c r="AE1" s="113"/>
      <c r="AF1" s="113"/>
      <c r="AG1" s="113"/>
      <c r="AH1" s="113"/>
      <c r="AI1" s="113"/>
      <c r="AJ1" s="113"/>
      <c r="AK1" s="113"/>
      <c r="AL1" s="113"/>
      <c r="AM1" s="113"/>
      <c r="AN1" s="113"/>
      <c r="AO1" s="113"/>
      <c r="AP1" s="113"/>
      <c r="AQ1" s="113"/>
    </row>
    <row r="2" spans="1:47" s="2" customFormat="1" ht="14.25" customHeight="1" thickBot="1">
      <c r="A2" s="20"/>
      <c r="B2" s="21"/>
      <c r="C2" s="117" t="s">
        <v>155</v>
      </c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  <c r="U2" s="114"/>
      <c r="V2" s="114"/>
      <c r="W2" s="114"/>
      <c r="X2" s="114"/>
      <c r="Y2" s="114"/>
      <c r="Z2" s="114"/>
      <c r="AA2" s="114"/>
      <c r="AB2" s="114"/>
      <c r="AC2" s="118"/>
      <c r="AD2" s="117" t="s">
        <v>65</v>
      </c>
      <c r="AE2" s="114"/>
      <c r="AF2" s="114"/>
      <c r="AG2" s="114"/>
      <c r="AH2" s="114"/>
      <c r="AI2" s="114"/>
      <c r="AJ2" s="114"/>
      <c r="AK2" s="118"/>
      <c r="AL2" s="114" t="s">
        <v>154</v>
      </c>
      <c r="AM2" s="114"/>
      <c r="AN2" s="114"/>
      <c r="AO2" s="114"/>
      <c r="AP2" s="114"/>
      <c r="AQ2" s="114"/>
      <c r="AR2" s="115" t="s">
        <v>78</v>
      </c>
      <c r="AS2" s="116"/>
      <c r="AT2" s="111" t="s">
        <v>156</v>
      </c>
      <c r="AU2" s="14"/>
    </row>
    <row r="3" spans="1:47" ht="84.75" customHeight="1" thickBot="1">
      <c r="B3" s="23" t="s">
        <v>64</v>
      </c>
      <c r="C3" s="40">
        <v>1</v>
      </c>
      <c r="D3" s="41">
        <v>2</v>
      </c>
      <c r="E3" s="41">
        <v>3</v>
      </c>
      <c r="F3" s="41">
        <v>4</v>
      </c>
      <c r="G3" s="41">
        <v>5</v>
      </c>
      <c r="H3" s="41">
        <v>6</v>
      </c>
      <c r="I3" s="41">
        <v>7</v>
      </c>
      <c r="J3" s="41">
        <v>8</v>
      </c>
      <c r="K3" s="41">
        <v>9</v>
      </c>
      <c r="L3" s="41">
        <v>10</v>
      </c>
      <c r="M3" s="41">
        <v>11</v>
      </c>
      <c r="N3" s="41">
        <v>12</v>
      </c>
      <c r="O3" s="41">
        <v>13</v>
      </c>
      <c r="P3" s="41">
        <v>14</v>
      </c>
      <c r="Q3" s="42">
        <v>15</v>
      </c>
      <c r="R3" s="42">
        <v>16</v>
      </c>
      <c r="S3" s="41">
        <v>17</v>
      </c>
      <c r="T3" s="41">
        <v>18</v>
      </c>
      <c r="U3" s="41">
        <v>19</v>
      </c>
      <c r="V3" s="41">
        <v>20</v>
      </c>
      <c r="W3" s="41">
        <v>21</v>
      </c>
      <c r="X3" s="42">
        <v>22</v>
      </c>
      <c r="Y3" s="43">
        <v>23</v>
      </c>
      <c r="Z3" s="41">
        <v>24</v>
      </c>
      <c r="AA3" s="3">
        <v>25</v>
      </c>
      <c r="AB3" s="44" t="s">
        <v>73</v>
      </c>
      <c r="AC3" s="45" t="s">
        <v>75</v>
      </c>
      <c r="AD3" s="46" t="s">
        <v>141</v>
      </c>
      <c r="AE3" s="46" t="s">
        <v>144</v>
      </c>
      <c r="AF3" s="46" t="s">
        <v>142</v>
      </c>
      <c r="AG3" s="47" t="s">
        <v>143</v>
      </c>
      <c r="AH3" s="46" t="s">
        <v>146</v>
      </c>
      <c r="AI3" s="48" t="s">
        <v>148</v>
      </c>
      <c r="AJ3" s="49" t="s">
        <v>70</v>
      </c>
      <c r="AK3" s="50" t="s">
        <v>76</v>
      </c>
      <c r="AL3" s="51" t="s">
        <v>71</v>
      </c>
      <c r="AM3" s="52" t="s">
        <v>145</v>
      </c>
      <c r="AN3" s="52" t="s">
        <v>147</v>
      </c>
      <c r="AO3" s="67" t="s">
        <v>72</v>
      </c>
      <c r="AP3" s="53" t="s">
        <v>74</v>
      </c>
      <c r="AQ3" s="45" t="s">
        <v>77</v>
      </c>
      <c r="AR3" s="80" t="s">
        <v>79</v>
      </c>
      <c r="AS3" s="81" t="s">
        <v>76</v>
      </c>
      <c r="AT3" s="112"/>
    </row>
    <row r="4" spans="1:47" ht="14.1" customHeight="1">
      <c r="A4" s="18">
        <v>1</v>
      </c>
      <c r="B4" s="24" t="s">
        <v>80</v>
      </c>
      <c r="C4" s="34">
        <v>1</v>
      </c>
      <c r="D4" s="34">
        <v>1</v>
      </c>
      <c r="E4" s="34">
        <v>1</v>
      </c>
      <c r="F4" s="34">
        <v>1</v>
      </c>
      <c r="G4" s="34">
        <v>1</v>
      </c>
      <c r="H4" s="34">
        <v>1</v>
      </c>
      <c r="I4" s="34">
        <v>1</v>
      </c>
      <c r="J4" s="34">
        <v>1</v>
      </c>
      <c r="K4" s="34">
        <v>1</v>
      </c>
      <c r="L4" s="34">
        <v>1</v>
      </c>
      <c r="M4" s="34">
        <v>1</v>
      </c>
      <c r="N4" s="34">
        <v>1</v>
      </c>
      <c r="O4" s="34">
        <v>1</v>
      </c>
      <c r="P4" s="34">
        <v>1</v>
      </c>
      <c r="Q4" s="34">
        <v>1</v>
      </c>
      <c r="R4" s="34">
        <v>1</v>
      </c>
      <c r="S4" s="34">
        <v>1</v>
      </c>
      <c r="T4" s="34">
        <v>1</v>
      </c>
      <c r="U4" s="34">
        <v>1</v>
      </c>
      <c r="V4" s="34">
        <v>1</v>
      </c>
      <c r="W4" s="34">
        <v>1</v>
      </c>
      <c r="X4" s="34">
        <v>1</v>
      </c>
      <c r="Y4" s="34">
        <v>1</v>
      </c>
      <c r="Z4" s="34">
        <v>1</v>
      </c>
      <c r="AA4" s="34">
        <v>1</v>
      </c>
      <c r="AB4" s="85">
        <f>SUM(C4:AA4)/25*100</f>
        <v>100</v>
      </c>
      <c r="AC4" s="72">
        <f>AB4*0.06</f>
        <v>6</v>
      </c>
      <c r="AD4" s="35">
        <v>75</v>
      </c>
      <c r="AE4" s="35">
        <v>80</v>
      </c>
      <c r="AF4" s="35">
        <v>90</v>
      </c>
      <c r="AG4" s="34">
        <v>90</v>
      </c>
      <c r="AH4" s="34">
        <v>80</v>
      </c>
      <c r="AI4" s="34">
        <v>40</v>
      </c>
      <c r="AJ4" s="82">
        <f>SUM(AD4:AI4)/6</f>
        <v>75.833333333333329</v>
      </c>
      <c r="AK4" s="72">
        <f>AJ4*0.09</f>
        <v>6.8249999999999993</v>
      </c>
      <c r="AL4" s="36">
        <v>43</v>
      </c>
      <c r="AM4" s="37">
        <v>5</v>
      </c>
      <c r="AN4" s="38">
        <f>AM4+AL4</f>
        <v>48</v>
      </c>
      <c r="AO4" s="68">
        <v>33</v>
      </c>
      <c r="AP4" s="39">
        <f>SUM(AN4:AO4)/2</f>
        <v>40.5</v>
      </c>
      <c r="AQ4" s="75">
        <f>AP4*0.36</f>
        <v>14.58</v>
      </c>
      <c r="AR4" s="78">
        <v>83.333333333333329</v>
      </c>
      <c r="AS4" s="79">
        <f>AR4*0.09</f>
        <v>7.4999999999999991</v>
      </c>
      <c r="AT4" s="86">
        <f>(51-(AC4+AK4+AQ4+AS4))/0.4</f>
        <v>40.237499999999997</v>
      </c>
    </row>
    <row r="5" spans="1:47" ht="14.1" customHeight="1">
      <c r="A5" s="18">
        <v>2</v>
      </c>
      <c r="B5" s="24" t="s">
        <v>81</v>
      </c>
      <c r="C5" s="15">
        <v>1</v>
      </c>
      <c r="D5" s="15">
        <v>0</v>
      </c>
      <c r="E5" s="15">
        <v>1</v>
      </c>
      <c r="F5" s="15">
        <v>1</v>
      </c>
      <c r="G5" s="15">
        <v>1</v>
      </c>
      <c r="H5" s="15">
        <v>1</v>
      </c>
      <c r="I5" s="15">
        <v>1</v>
      </c>
      <c r="J5" s="15">
        <v>1</v>
      </c>
      <c r="K5" s="15">
        <v>1</v>
      </c>
      <c r="L5" s="15">
        <v>1</v>
      </c>
      <c r="M5" s="15">
        <v>1</v>
      </c>
      <c r="N5" s="15">
        <v>1</v>
      </c>
      <c r="O5" s="15">
        <v>1</v>
      </c>
      <c r="P5" s="15">
        <v>1</v>
      </c>
      <c r="Q5" s="15">
        <v>1</v>
      </c>
      <c r="R5" s="15">
        <v>1</v>
      </c>
      <c r="S5" s="15">
        <v>1</v>
      </c>
      <c r="T5" s="15">
        <v>1</v>
      </c>
      <c r="U5" s="15">
        <v>1</v>
      </c>
      <c r="V5" s="15">
        <v>0</v>
      </c>
      <c r="W5" s="15">
        <v>1</v>
      </c>
      <c r="X5" s="15">
        <v>1</v>
      </c>
      <c r="Y5" s="15">
        <v>0</v>
      </c>
      <c r="Z5" s="15">
        <v>1</v>
      </c>
      <c r="AA5" s="34">
        <v>1</v>
      </c>
      <c r="AB5" s="85">
        <f t="shared" ref="AB5:AB68" si="0">SUM(C5:AA5)/25*100</f>
        <v>88</v>
      </c>
      <c r="AC5" s="73">
        <f t="shared" ref="AC5:AC68" si="1">AB5*0.06</f>
        <v>5.2799999999999994</v>
      </c>
      <c r="AD5" s="16">
        <v>75</v>
      </c>
      <c r="AE5" s="16">
        <v>0</v>
      </c>
      <c r="AF5" s="16">
        <v>85</v>
      </c>
      <c r="AG5" s="15">
        <v>85</v>
      </c>
      <c r="AH5" s="15">
        <v>60</v>
      </c>
      <c r="AI5" s="15">
        <v>30</v>
      </c>
      <c r="AJ5" s="83">
        <f t="shared" ref="AJ5:AJ68" si="2">SUM(AD5:AI5)/6</f>
        <v>55.833333333333336</v>
      </c>
      <c r="AK5" s="73">
        <f t="shared" ref="AK5:AK68" si="3">AJ5*0.09</f>
        <v>5.0250000000000004</v>
      </c>
      <c r="AL5" s="29">
        <v>49</v>
      </c>
      <c r="AM5" s="30"/>
      <c r="AN5" s="27">
        <f t="shared" ref="AN5:AN68" si="4">AM5+AL5</f>
        <v>49</v>
      </c>
      <c r="AO5" s="69">
        <v>50</v>
      </c>
      <c r="AP5" s="17">
        <f t="shared" ref="AP5:AP68" si="5">SUM(AN5:AO5)/2</f>
        <v>49.5</v>
      </c>
      <c r="AQ5" s="76">
        <f t="shared" ref="AQ5:AQ68" si="6">AP5*0.36</f>
        <v>17.82</v>
      </c>
      <c r="AR5" s="62">
        <v>69.111111111111114</v>
      </c>
      <c r="AS5" s="77">
        <f t="shared" ref="AS5:AS68" si="7">AR5*0.09</f>
        <v>6.22</v>
      </c>
      <c r="AT5" s="86">
        <f t="shared" ref="AT5:AT68" si="8">(51-(AC5+AK5+AQ5+AS5))/0.4</f>
        <v>41.637500000000003</v>
      </c>
    </row>
    <row r="6" spans="1:47" ht="14.1" customHeight="1">
      <c r="A6" s="18">
        <v>3</v>
      </c>
      <c r="B6" s="24" t="s">
        <v>82</v>
      </c>
      <c r="C6" s="15">
        <v>1</v>
      </c>
      <c r="D6" s="15">
        <v>1</v>
      </c>
      <c r="E6" s="15">
        <v>1</v>
      </c>
      <c r="F6" s="15">
        <v>1</v>
      </c>
      <c r="G6" s="15">
        <v>1</v>
      </c>
      <c r="H6" s="15">
        <v>1</v>
      </c>
      <c r="I6" s="15">
        <v>1</v>
      </c>
      <c r="J6" s="15">
        <v>1</v>
      </c>
      <c r="K6" s="15">
        <v>1</v>
      </c>
      <c r="L6" s="15">
        <v>1</v>
      </c>
      <c r="M6" s="15">
        <v>1</v>
      </c>
      <c r="N6" s="15">
        <v>1</v>
      </c>
      <c r="O6" s="15">
        <v>1</v>
      </c>
      <c r="P6" s="15">
        <v>1</v>
      </c>
      <c r="Q6" s="15">
        <v>1</v>
      </c>
      <c r="R6" s="15">
        <v>1</v>
      </c>
      <c r="S6" s="15">
        <v>1</v>
      </c>
      <c r="T6" s="15">
        <v>1</v>
      </c>
      <c r="U6" s="15">
        <v>1</v>
      </c>
      <c r="V6" s="15">
        <v>1</v>
      </c>
      <c r="W6" s="15">
        <v>1</v>
      </c>
      <c r="X6" s="15">
        <v>1</v>
      </c>
      <c r="Y6" s="15">
        <v>1</v>
      </c>
      <c r="Z6" s="15">
        <v>1</v>
      </c>
      <c r="AA6" s="34">
        <v>0</v>
      </c>
      <c r="AB6" s="85">
        <f t="shared" si="0"/>
        <v>96</v>
      </c>
      <c r="AC6" s="73">
        <f t="shared" si="1"/>
        <v>5.76</v>
      </c>
      <c r="AD6" s="16">
        <v>70</v>
      </c>
      <c r="AE6" s="16">
        <v>80</v>
      </c>
      <c r="AF6" s="16">
        <v>88</v>
      </c>
      <c r="AG6" s="15">
        <v>88</v>
      </c>
      <c r="AH6" s="15">
        <v>55</v>
      </c>
      <c r="AI6" s="15">
        <v>55</v>
      </c>
      <c r="AJ6" s="83">
        <f t="shared" si="2"/>
        <v>72.666666666666671</v>
      </c>
      <c r="AK6" s="73">
        <f t="shared" si="3"/>
        <v>6.54</v>
      </c>
      <c r="AL6" s="29">
        <v>76</v>
      </c>
      <c r="AM6" s="30">
        <v>5</v>
      </c>
      <c r="AN6" s="27">
        <f t="shared" si="4"/>
        <v>81</v>
      </c>
      <c r="AO6" s="69">
        <v>85</v>
      </c>
      <c r="AP6" s="17">
        <f t="shared" si="5"/>
        <v>83</v>
      </c>
      <c r="AQ6" s="76">
        <f t="shared" si="6"/>
        <v>29.88</v>
      </c>
      <c r="AR6" s="62">
        <v>82.499999999999986</v>
      </c>
      <c r="AS6" s="77">
        <f t="shared" si="7"/>
        <v>7.424999999999998</v>
      </c>
      <c r="AT6" s="86">
        <f t="shared" si="8"/>
        <v>3.4875000000000078</v>
      </c>
    </row>
    <row r="7" spans="1:47" ht="14.1" customHeight="1">
      <c r="A7" s="54">
        <v>4</v>
      </c>
      <c r="B7" s="55" t="s">
        <v>83</v>
      </c>
      <c r="C7" s="56">
        <v>0</v>
      </c>
      <c r="D7" s="56">
        <v>0</v>
      </c>
      <c r="E7" s="56">
        <v>0</v>
      </c>
      <c r="F7" s="56">
        <v>0</v>
      </c>
      <c r="G7" s="56">
        <v>0</v>
      </c>
      <c r="H7" s="56">
        <v>0</v>
      </c>
      <c r="I7" s="56">
        <v>0</v>
      </c>
      <c r="J7" s="56">
        <v>0</v>
      </c>
      <c r="K7" s="56">
        <v>0</v>
      </c>
      <c r="L7" s="56">
        <v>0</v>
      </c>
      <c r="M7" s="56">
        <v>0</v>
      </c>
      <c r="N7" s="56">
        <v>0</v>
      </c>
      <c r="O7" s="56">
        <v>0</v>
      </c>
      <c r="P7" s="56">
        <v>0</v>
      </c>
      <c r="Q7" s="56">
        <v>0</v>
      </c>
      <c r="R7" s="56">
        <v>0</v>
      </c>
      <c r="S7" s="56">
        <v>0</v>
      </c>
      <c r="T7" s="56">
        <v>0</v>
      </c>
      <c r="U7" s="56">
        <v>0</v>
      </c>
      <c r="V7" s="56">
        <v>0</v>
      </c>
      <c r="W7" s="56">
        <v>0</v>
      </c>
      <c r="X7" s="56">
        <v>0</v>
      </c>
      <c r="Y7" s="56">
        <v>0</v>
      </c>
      <c r="Z7" s="56">
        <v>0</v>
      </c>
      <c r="AA7" s="87">
        <v>0</v>
      </c>
      <c r="AB7" s="88">
        <f t="shared" si="0"/>
        <v>0</v>
      </c>
      <c r="AC7" s="73">
        <f t="shared" si="1"/>
        <v>0</v>
      </c>
      <c r="AD7" s="57">
        <v>0</v>
      </c>
      <c r="AE7" s="57">
        <v>0</v>
      </c>
      <c r="AF7" s="57">
        <v>0</v>
      </c>
      <c r="AG7" s="56">
        <v>0</v>
      </c>
      <c r="AH7" s="56">
        <v>0</v>
      </c>
      <c r="AI7" s="56">
        <v>0</v>
      </c>
      <c r="AJ7" s="84">
        <f t="shared" si="2"/>
        <v>0</v>
      </c>
      <c r="AK7" s="73">
        <f t="shared" si="3"/>
        <v>0</v>
      </c>
      <c r="AL7" s="58">
        <v>0</v>
      </c>
      <c r="AM7" s="59"/>
      <c r="AN7" s="60">
        <f t="shared" si="4"/>
        <v>0</v>
      </c>
      <c r="AO7" s="69">
        <v>0</v>
      </c>
      <c r="AP7" s="61">
        <f t="shared" si="5"/>
        <v>0</v>
      </c>
      <c r="AQ7" s="76">
        <f t="shared" si="6"/>
        <v>0</v>
      </c>
      <c r="AR7" s="63">
        <v>2.7777777777777772</v>
      </c>
      <c r="AS7" s="77">
        <f t="shared" si="7"/>
        <v>0.24999999999999994</v>
      </c>
      <c r="AT7" s="86">
        <f t="shared" si="8"/>
        <v>126.875</v>
      </c>
    </row>
    <row r="8" spans="1:47" ht="14.1" customHeight="1">
      <c r="A8" s="18">
        <v>5</v>
      </c>
      <c r="B8" s="24" t="s">
        <v>84</v>
      </c>
      <c r="C8" s="15">
        <v>1</v>
      </c>
      <c r="D8" s="15">
        <v>1</v>
      </c>
      <c r="E8" s="15">
        <v>1</v>
      </c>
      <c r="F8" s="15">
        <v>1</v>
      </c>
      <c r="G8" s="15">
        <v>1</v>
      </c>
      <c r="H8" s="15">
        <v>1</v>
      </c>
      <c r="I8" s="15">
        <v>1</v>
      </c>
      <c r="J8" s="15">
        <v>1</v>
      </c>
      <c r="K8" s="15">
        <v>1</v>
      </c>
      <c r="L8" s="15">
        <v>1</v>
      </c>
      <c r="M8" s="15">
        <v>1</v>
      </c>
      <c r="N8" s="15">
        <v>1</v>
      </c>
      <c r="O8" s="15">
        <v>1</v>
      </c>
      <c r="P8" s="15">
        <v>1</v>
      </c>
      <c r="Q8" s="15">
        <v>1</v>
      </c>
      <c r="R8" s="15">
        <v>1</v>
      </c>
      <c r="S8" s="15">
        <v>1</v>
      </c>
      <c r="T8" s="15">
        <v>1</v>
      </c>
      <c r="U8" s="15">
        <v>1</v>
      </c>
      <c r="V8" s="15">
        <v>1</v>
      </c>
      <c r="W8" s="15">
        <v>1</v>
      </c>
      <c r="X8" s="15">
        <v>1</v>
      </c>
      <c r="Y8" s="15">
        <v>1</v>
      </c>
      <c r="Z8" s="15">
        <v>1</v>
      </c>
      <c r="AA8" s="34">
        <v>1</v>
      </c>
      <c r="AB8" s="85">
        <f t="shared" si="0"/>
        <v>100</v>
      </c>
      <c r="AC8" s="73">
        <f t="shared" si="1"/>
        <v>6</v>
      </c>
      <c r="AD8" s="16">
        <v>80</v>
      </c>
      <c r="AE8" s="16">
        <v>75</v>
      </c>
      <c r="AF8" s="16">
        <v>80</v>
      </c>
      <c r="AG8" s="15">
        <v>80</v>
      </c>
      <c r="AH8" s="15">
        <v>70</v>
      </c>
      <c r="AI8" s="15">
        <v>35</v>
      </c>
      <c r="AJ8" s="83">
        <f t="shared" si="2"/>
        <v>70</v>
      </c>
      <c r="AK8" s="73">
        <f t="shared" si="3"/>
        <v>6.3</v>
      </c>
      <c r="AL8" s="29">
        <v>42</v>
      </c>
      <c r="AM8" s="30">
        <v>5</v>
      </c>
      <c r="AN8" s="27">
        <f t="shared" si="4"/>
        <v>47</v>
      </c>
      <c r="AO8" s="69">
        <v>24</v>
      </c>
      <c r="AP8" s="17">
        <f t="shared" si="5"/>
        <v>35.5</v>
      </c>
      <c r="AQ8" s="76">
        <f t="shared" si="6"/>
        <v>12.78</v>
      </c>
      <c r="AR8" s="62">
        <v>77.777777777777771</v>
      </c>
      <c r="AS8" s="77">
        <f t="shared" si="7"/>
        <v>6.9999999999999991</v>
      </c>
      <c r="AT8" s="86">
        <f t="shared" si="8"/>
        <v>47.300000000000004</v>
      </c>
    </row>
    <row r="9" spans="1:47" ht="14.1" customHeight="1">
      <c r="A9" s="18">
        <v>6</v>
      </c>
      <c r="B9" s="24" t="s">
        <v>85</v>
      </c>
      <c r="C9" s="15">
        <v>1</v>
      </c>
      <c r="D9" s="15">
        <v>1</v>
      </c>
      <c r="E9" s="15">
        <v>1</v>
      </c>
      <c r="F9" s="15">
        <v>1</v>
      </c>
      <c r="G9" s="15">
        <v>1</v>
      </c>
      <c r="H9" s="15">
        <v>1</v>
      </c>
      <c r="I9" s="15">
        <v>1</v>
      </c>
      <c r="J9" s="15">
        <v>1</v>
      </c>
      <c r="K9" s="15">
        <v>1</v>
      </c>
      <c r="L9" s="15">
        <v>1</v>
      </c>
      <c r="M9" s="15">
        <v>1</v>
      </c>
      <c r="N9" s="15">
        <v>1</v>
      </c>
      <c r="O9" s="15">
        <v>1</v>
      </c>
      <c r="P9" s="15">
        <v>1</v>
      </c>
      <c r="Q9" s="15">
        <v>1</v>
      </c>
      <c r="R9" s="15">
        <v>1</v>
      </c>
      <c r="S9" s="15">
        <v>1</v>
      </c>
      <c r="T9" s="15">
        <v>1</v>
      </c>
      <c r="U9" s="15">
        <v>1</v>
      </c>
      <c r="V9" s="15">
        <v>1</v>
      </c>
      <c r="W9" s="15">
        <v>1</v>
      </c>
      <c r="X9" s="15">
        <v>1</v>
      </c>
      <c r="Y9" s="15">
        <v>1</v>
      </c>
      <c r="Z9" s="15">
        <v>1</v>
      </c>
      <c r="AA9" s="34">
        <v>1</v>
      </c>
      <c r="AB9" s="85">
        <f t="shared" si="0"/>
        <v>100</v>
      </c>
      <c r="AC9" s="73">
        <f t="shared" si="1"/>
        <v>6</v>
      </c>
      <c r="AD9" s="16">
        <v>80</v>
      </c>
      <c r="AE9" s="16">
        <v>80</v>
      </c>
      <c r="AF9" s="16">
        <v>88</v>
      </c>
      <c r="AG9" s="15">
        <v>88</v>
      </c>
      <c r="AH9" s="15">
        <v>80</v>
      </c>
      <c r="AI9" s="15">
        <v>50</v>
      </c>
      <c r="AJ9" s="83">
        <f t="shared" si="2"/>
        <v>77.666666666666671</v>
      </c>
      <c r="AK9" s="73">
        <f t="shared" si="3"/>
        <v>6.99</v>
      </c>
      <c r="AL9" s="29">
        <v>35</v>
      </c>
      <c r="AM9" s="30">
        <v>3</v>
      </c>
      <c r="AN9" s="27">
        <f t="shared" si="4"/>
        <v>38</v>
      </c>
      <c r="AO9" s="69">
        <v>50</v>
      </c>
      <c r="AP9" s="17">
        <f t="shared" si="5"/>
        <v>44</v>
      </c>
      <c r="AQ9" s="76">
        <f t="shared" si="6"/>
        <v>15.84</v>
      </c>
      <c r="AR9" s="62">
        <v>85.333333333333329</v>
      </c>
      <c r="AS9" s="77">
        <f t="shared" si="7"/>
        <v>7.68</v>
      </c>
      <c r="AT9" s="86">
        <f t="shared" si="8"/>
        <v>36.225000000000001</v>
      </c>
    </row>
    <row r="10" spans="1:47" ht="14.1" customHeight="1">
      <c r="A10" s="18">
        <v>7</v>
      </c>
      <c r="B10" s="24" t="s">
        <v>86</v>
      </c>
      <c r="C10" s="15">
        <v>0</v>
      </c>
      <c r="D10" s="15">
        <v>1</v>
      </c>
      <c r="E10" s="15">
        <v>1</v>
      </c>
      <c r="F10" s="15">
        <v>1</v>
      </c>
      <c r="G10" s="15">
        <v>0</v>
      </c>
      <c r="H10" s="15">
        <v>1</v>
      </c>
      <c r="I10" s="15">
        <v>1</v>
      </c>
      <c r="J10" s="15">
        <v>1</v>
      </c>
      <c r="K10" s="15">
        <v>1</v>
      </c>
      <c r="L10" s="15">
        <v>1</v>
      </c>
      <c r="M10" s="15">
        <v>1</v>
      </c>
      <c r="N10" s="15">
        <v>1</v>
      </c>
      <c r="O10" s="15">
        <v>1</v>
      </c>
      <c r="P10" s="15">
        <v>1</v>
      </c>
      <c r="Q10" s="15">
        <v>1</v>
      </c>
      <c r="R10" s="15">
        <v>1</v>
      </c>
      <c r="S10" s="15">
        <v>1</v>
      </c>
      <c r="T10" s="15">
        <v>0</v>
      </c>
      <c r="U10" s="15">
        <v>1</v>
      </c>
      <c r="V10" s="15">
        <v>1</v>
      </c>
      <c r="W10" s="15">
        <v>1</v>
      </c>
      <c r="X10" s="15">
        <v>1</v>
      </c>
      <c r="Y10" s="15">
        <v>1</v>
      </c>
      <c r="Z10" s="15">
        <v>1</v>
      </c>
      <c r="AA10" s="34">
        <v>1</v>
      </c>
      <c r="AB10" s="85">
        <f t="shared" si="0"/>
        <v>88</v>
      </c>
      <c r="AC10" s="73">
        <f t="shared" si="1"/>
        <v>5.2799999999999994</v>
      </c>
      <c r="AD10" s="16">
        <v>0</v>
      </c>
      <c r="AE10" s="16">
        <v>80</v>
      </c>
      <c r="AF10" s="16">
        <v>55</v>
      </c>
      <c r="AG10" s="15">
        <v>55</v>
      </c>
      <c r="AH10" s="15">
        <v>0</v>
      </c>
      <c r="AI10" s="15">
        <v>0</v>
      </c>
      <c r="AJ10" s="83">
        <f t="shared" si="2"/>
        <v>31.666666666666668</v>
      </c>
      <c r="AK10" s="73">
        <f t="shared" si="3"/>
        <v>2.85</v>
      </c>
      <c r="AL10" s="29">
        <v>43</v>
      </c>
      <c r="AM10" s="30">
        <v>5</v>
      </c>
      <c r="AN10" s="27">
        <f t="shared" si="4"/>
        <v>48</v>
      </c>
      <c r="AO10" s="69">
        <v>36</v>
      </c>
      <c r="AP10" s="17">
        <f t="shared" si="5"/>
        <v>42</v>
      </c>
      <c r="AQ10" s="76">
        <f t="shared" si="6"/>
        <v>15.12</v>
      </c>
      <c r="AR10" s="62">
        <v>58.999999999999993</v>
      </c>
      <c r="AS10" s="77">
        <f t="shared" si="7"/>
        <v>5.3099999999999987</v>
      </c>
      <c r="AT10" s="86">
        <f t="shared" si="8"/>
        <v>56.1</v>
      </c>
    </row>
    <row r="11" spans="1:47" ht="14.1" customHeight="1">
      <c r="A11" s="18">
        <v>8</v>
      </c>
      <c r="B11" s="24" t="s">
        <v>87</v>
      </c>
      <c r="C11" s="15">
        <v>1</v>
      </c>
      <c r="D11" s="15">
        <v>1</v>
      </c>
      <c r="E11" s="15">
        <v>1</v>
      </c>
      <c r="F11" s="15">
        <v>1</v>
      </c>
      <c r="G11" s="15">
        <v>1</v>
      </c>
      <c r="H11" s="15">
        <v>1</v>
      </c>
      <c r="I11" s="15">
        <v>1</v>
      </c>
      <c r="J11" s="15">
        <v>1</v>
      </c>
      <c r="K11" s="15">
        <v>1</v>
      </c>
      <c r="L11" s="15">
        <v>1</v>
      </c>
      <c r="M11" s="15">
        <v>1</v>
      </c>
      <c r="N11" s="15">
        <v>1</v>
      </c>
      <c r="O11" s="15">
        <v>1</v>
      </c>
      <c r="P11" s="15">
        <v>1</v>
      </c>
      <c r="Q11" s="15">
        <v>1</v>
      </c>
      <c r="R11" s="15">
        <v>1</v>
      </c>
      <c r="S11" s="15">
        <v>1</v>
      </c>
      <c r="T11" s="15">
        <v>1</v>
      </c>
      <c r="U11" s="15">
        <v>1</v>
      </c>
      <c r="V11" s="15">
        <v>0</v>
      </c>
      <c r="W11" s="15">
        <v>1</v>
      </c>
      <c r="X11" s="15">
        <v>1</v>
      </c>
      <c r="Y11" s="15">
        <v>1</v>
      </c>
      <c r="Z11" s="15">
        <v>1</v>
      </c>
      <c r="AA11" s="34">
        <v>1</v>
      </c>
      <c r="AB11" s="85">
        <f t="shared" si="0"/>
        <v>96</v>
      </c>
      <c r="AC11" s="73">
        <f t="shared" si="1"/>
        <v>5.76</v>
      </c>
      <c r="AD11" s="16">
        <v>80</v>
      </c>
      <c r="AE11" s="16">
        <v>65</v>
      </c>
      <c r="AF11" s="16">
        <v>85</v>
      </c>
      <c r="AG11" s="15">
        <v>85</v>
      </c>
      <c r="AH11" s="15">
        <v>60</v>
      </c>
      <c r="AI11" s="15">
        <v>47</v>
      </c>
      <c r="AJ11" s="83">
        <f t="shared" si="2"/>
        <v>70.333333333333329</v>
      </c>
      <c r="AK11" s="73">
        <f t="shared" si="3"/>
        <v>6.3299999999999992</v>
      </c>
      <c r="AL11" s="29">
        <v>52</v>
      </c>
      <c r="AM11" s="30"/>
      <c r="AN11" s="27">
        <f t="shared" si="4"/>
        <v>52</v>
      </c>
      <c r="AO11" s="69">
        <v>47</v>
      </c>
      <c r="AP11" s="17">
        <f t="shared" si="5"/>
        <v>49.5</v>
      </c>
      <c r="AQ11" s="76">
        <f t="shared" si="6"/>
        <v>17.82</v>
      </c>
      <c r="AR11" s="62">
        <v>24.444444444444443</v>
      </c>
      <c r="AS11" s="77">
        <f t="shared" si="7"/>
        <v>2.1999999999999997</v>
      </c>
      <c r="AT11" s="86">
        <f t="shared" si="8"/>
        <v>47.225000000000001</v>
      </c>
    </row>
    <row r="12" spans="1:47" ht="14.1" customHeight="1">
      <c r="A12" s="18">
        <v>9</v>
      </c>
      <c r="B12" s="24" t="s">
        <v>88</v>
      </c>
      <c r="C12" s="15">
        <v>1</v>
      </c>
      <c r="D12" s="15">
        <v>1</v>
      </c>
      <c r="E12" s="15">
        <v>1</v>
      </c>
      <c r="F12" s="15">
        <v>1</v>
      </c>
      <c r="G12" s="15">
        <v>1</v>
      </c>
      <c r="H12" s="15">
        <v>1</v>
      </c>
      <c r="I12" s="15">
        <v>1</v>
      </c>
      <c r="J12" s="15">
        <v>1</v>
      </c>
      <c r="K12" s="15">
        <v>1</v>
      </c>
      <c r="L12" s="15">
        <v>1</v>
      </c>
      <c r="M12" s="15">
        <v>1</v>
      </c>
      <c r="N12" s="15">
        <v>1</v>
      </c>
      <c r="O12" s="15">
        <v>1</v>
      </c>
      <c r="P12" s="15">
        <v>1</v>
      </c>
      <c r="Q12" s="15">
        <v>1</v>
      </c>
      <c r="R12" s="15">
        <v>1</v>
      </c>
      <c r="S12" s="15">
        <v>1</v>
      </c>
      <c r="T12" s="15">
        <v>1</v>
      </c>
      <c r="U12" s="15">
        <v>1</v>
      </c>
      <c r="V12" s="15">
        <v>1</v>
      </c>
      <c r="W12" s="15">
        <v>1</v>
      </c>
      <c r="X12" s="15">
        <v>1</v>
      </c>
      <c r="Y12" s="15">
        <v>1</v>
      </c>
      <c r="Z12" s="15">
        <v>1</v>
      </c>
      <c r="AA12" s="34">
        <v>1</v>
      </c>
      <c r="AB12" s="85">
        <f t="shared" si="0"/>
        <v>100</v>
      </c>
      <c r="AC12" s="73">
        <f t="shared" si="1"/>
        <v>6</v>
      </c>
      <c r="AD12" s="16">
        <v>80</v>
      </c>
      <c r="AE12" s="16">
        <v>70</v>
      </c>
      <c r="AF12" s="16">
        <v>80</v>
      </c>
      <c r="AG12" s="15">
        <v>80</v>
      </c>
      <c r="AH12" s="15">
        <v>60</v>
      </c>
      <c r="AI12" s="15">
        <v>30</v>
      </c>
      <c r="AJ12" s="83">
        <f t="shared" si="2"/>
        <v>66.666666666666671</v>
      </c>
      <c r="AK12" s="73">
        <f t="shared" si="3"/>
        <v>6</v>
      </c>
      <c r="AL12" s="29">
        <v>40</v>
      </c>
      <c r="AM12" s="30">
        <v>5</v>
      </c>
      <c r="AN12" s="27">
        <f t="shared" si="4"/>
        <v>45</v>
      </c>
      <c r="AO12" s="69">
        <v>22</v>
      </c>
      <c r="AP12" s="17">
        <f t="shared" si="5"/>
        <v>33.5</v>
      </c>
      <c r="AQ12" s="76">
        <f t="shared" si="6"/>
        <v>12.059999999999999</v>
      </c>
      <c r="AR12" s="62">
        <v>70</v>
      </c>
      <c r="AS12" s="77">
        <f t="shared" si="7"/>
        <v>6.3</v>
      </c>
      <c r="AT12" s="86">
        <f t="shared" si="8"/>
        <v>51.6</v>
      </c>
    </row>
    <row r="13" spans="1:47" ht="14.1" customHeight="1">
      <c r="A13" s="18">
        <v>10</v>
      </c>
      <c r="B13" s="24" t="s">
        <v>89</v>
      </c>
      <c r="C13" s="15">
        <v>1</v>
      </c>
      <c r="D13" s="15">
        <v>0</v>
      </c>
      <c r="E13" s="15">
        <v>1</v>
      </c>
      <c r="F13" s="15">
        <v>0</v>
      </c>
      <c r="G13" s="15">
        <v>1</v>
      </c>
      <c r="H13" s="15">
        <v>1</v>
      </c>
      <c r="I13" s="15">
        <v>1</v>
      </c>
      <c r="J13" s="15">
        <v>1</v>
      </c>
      <c r="K13" s="15">
        <v>1</v>
      </c>
      <c r="L13" s="15">
        <v>1</v>
      </c>
      <c r="M13" s="15">
        <v>1</v>
      </c>
      <c r="N13" s="15">
        <v>1</v>
      </c>
      <c r="O13" s="15">
        <v>1</v>
      </c>
      <c r="P13" s="15">
        <v>0</v>
      </c>
      <c r="Q13" s="15">
        <v>1</v>
      </c>
      <c r="R13" s="15">
        <v>1</v>
      </c>
      <c r="S13" s="15">
        <v>1</v>
      </c>
      <c r="T13" s="15">
        <v>1</v>
      </c>
      <c r="U13" s="15">
        <v>1</v>
      </c>
      <c r="V13" s="15">
        <v>1</v>
      </c>
      <c r="W13" s="15">
        <v>1</v>
      </c>
      <c r="X13" s="15">
        <v>1</v>
      </c>
      <c r="Y13" s="15">
        <v>1</v>
      </c>
      <c r="Z13" s="15">
        <v>1</v>
      </c>
      <c r="AA13" s="34">
        <v>1</v>
      </c>
      <c r="AB13" s="85">
        <f t="shared" si="0"/>
        <v>88</v>
      </c>
      <c r="AC13" s="73">
        <f t="shared" si="1"/>
        <v>5.2799999999999994</v>
      </c>
      <c r="AD13" s="16">
        <v>70</v>
      </c>
      <c r="AE13" s="16">
        <v>78</v>
      </c>
      <c r="AF13" s="16">
        <v>80</v>
      </c>
      <c r="AG13" s="15">
        <f>AF13</f>
        <v>80</v>
      </c>
      <c r="AH13" s="15">
        <v>60</v>
      </c>
      <c r="AI13" s="15">
        <v>42</v>
      </c>
      <c r="AJ13" s="83">
        <f t="shared" si="2"/>
        <v>68.333333333333329</v>
      </c>
      <c r="AK13" s="73">
        <f t="shared" si="3"/>
        <v>6.1499999999999995</v>
      </c>
      <c r="AL13" s="29">
        <v>36</v>
      </c>
      <c r="AM13" s="30">
        <v>5</v>
      </c>
      <c r="AN13" s="27">
        <f t="shared" si="4"/>
        <v>41</v>
      </c>
      <c r="AO13" s="69">
        <v>42</v>
      </c>
      <c r="AP13" s="17">
        <f t="shared" si="5"/>
        <v>41.5</v>
      </c>
      <c r="AQ13" s="76">
        <f t="shared" si="6"/>
        <v>14.94</v>
      </c>
      <c r="AR13" s="62">
        <v>66.833333333333329</v>
      </c>
      <c r="AS13" s="77">
        <f t="shared" si="7"/>
        <v>6.0149999999999997</v>
      </c>
      <c r="AT13" s="86">
        <f t="shared" si="8"/>
        <v>46.537500000000001</v>
      </c>
    </row>
    <row r="14" spans="1:47" ht="14.1" customHeight="1">
      <c r="A14" s="18">
        <v>11</v>
      </c>
      <c r="B14" s="24" t="s">
        <v>90</v>
      </c>
      <c r="C14" s="15">
        <v>1</v>
      </c>
      <c r="D14" s="15">
        <v>0</v>
      </c>
      <c r="E14" s="15">
        <v>1</v>
      </c>
      <c r="F14" s="15">
        <v>1</v>
      </c>
      <c r="G14" s="15">
        <v>1</v>
      </c>
      <c r="H14" s="15">
        <v>1</v>
      </c>
      <c r="I14" s="15">
        <v>1</v>
      </c>
      <c r="J14" s="15">
        <v>1</v>
      </c>
      <c r="K14" s="15">
        <v>1</v>
      </c>
      <c r="L14" s="15">
        <v>1</v>
      </c>
      <c r="M14" s="15">
        <v>1</v>
      </c>
      <c r="N14" s="15">
        <v>1</v>
      </c>
      <c r="O14" s="15">
        <v>1</v>
      </c>
      <c r="P14" s="15">
        <v>1</v>
      </c>
      <c r="Q14" s="15">
        <v>1</v>
      </c>
      <c r="R14" s="15">
        <v>1</v>
      </c>
      <c r="S14" s="15">
        <v>1</v>
      </c>
      <c r="T14" s="15">
        <v>1</v>
      </c>
      <c r="U14" s="15">
        <v>1</v>
      </c>
      <c r="V14" s="15">
        <v>0</v>
      </c>
      <c r="W14" s="15">
        <v>1</v>
      </c>
      <c r="X14" s="15">
        <v>1</v>
      </c>
      <c r="Y14" s="15">
        <v>1</v>
      </c>
      <c r="Z14" s="15">
        <v>1</v>
      </c>
      <c r="AA14" s="34">
        <v>1</v>
      </c>
      <c r="AB14" s="85">
        <f t="shared" si="0"/>
        <v>92</v>
      </c>
      <c r="AC14" s="73">
        <f t="shared" si="1"/>
        <v>5.52</v>
      </c>
      <c r="AD14" s="16">
        <v>80</v>
      </c>
      <c r="AE14" s="16">
        <v>70</v>
      </c>
      <c r="AF14" s="16">
        <v>85</v>
      </c>
      <c r="AG14" s="15">
        <f t="shared" ref="AG14:AG71" si="9">AF14</f>
        <v>85</v>
      </c>
      <c r="AH14" s="15">
        <v>60</v>
      </c>
      <c r="AI14" s="15">
        <v>60</v>
      </c>
      <c r="AJ14" s="83">
        <f t="shared" si="2"/>
        <v>73.333333333333329</v>
      </c>
      <c r="AK14" s="73">
        <f t="shared" si="3"/>
        <v>6.6</v>
      </c>
      <c r="AL14" s="29">
        <v>70</v>
      </c>
      <c r="AM14" s="30"/>
      <c r="AN14" s="27">
        <f t="shared" si="4"/>
        <v>70</v>
      </c>
      <c r="AO14" s="69">
        <v>65</v>
      </c>
      <c r="AP14" s="17">
        <f t="shared" si="5"/>
        <v>67.5</v>
      </c>
      <c r="AQ14" s="76">
        <f t="shared" si="6"/>
        <v>24.3</v>
      </c>
      <c r="AR14" s="62">
        <v>74.6111111111111</v>
      </c>
      <c r="AS14" s="77">
        <f t="shared" si="7"/>
        <v>6.714999999999999</v>
      </c>
      <c r="AT14" s="86">
        <f t="shared" si="8"/>
        <v>19.662500000000005</v>
      </c>
    </row>
    <row r="15" spans="1:47" ht="14.1" customHeight="1">
      <c r="A15" s="18">
        <v>12</v>
      </c>
      <c r="B15" s="24" t="s">
        <v>91</v>
      </c>
      <c r="C15" s="15">
        <v>1</v>
      </c>
      <c r="D15" s="15">
        <v>0</v>
      </c>
      <c r="E15" s="15">
        <v>0</v>
      </c>
      <c r="F15" s="15">
        <v>1</v>
      </c>
      <c r="G15" s="15">
        <v>1</v>
      </c>
      <c r="H15" s="15">
        <v>1</v>
      </c>
      <c r="I15" s="15">
        <v>1</v>
      </c>
      <c r="J15" s="15">
        <v>1</v>
      </c>
      <c r="K15" s="15">
        <v>1</v>
      </c>
      <c r="L15" s="15">
        <v>1</v>
      </c>
      <c r="M15" s="15">
        <v>0</v>
      </c>
      <c r="N15" s="15">
        <v>1</v>
      </c>
      <c r="O15" s="15">
        <v>1</v>
      </c>
      <c r="P15" s="15">
        <v>1</v>
      </c>
      <c r="Q15" s="15">
        <v>1</v>
      </c>
      <c r="R15" s="15">
        <v>1</v>
      </c>
      <c r="S15" s="15">
        <v>1</v>
      </c>
      <c r="T15" s="15">
        <v>1</v>
      </c>
      <c r="U15" s="15">
        <v>1</v>
      </c>
      <c r="V15" s="15">
        <v>1</v>
      </c>
      <c r="W15" s="15">
        <v>1</v>
      </c>
      <c r="X15" s="15">
        <v>1</v>
      </c>
      <c r="Y15" s="15">
        <v>0</v>
      </c>
      <c r="Z15" s="15">
        <v>1</v>
      </c>
      <c r="AA15" s="34">
        <v>1</v>
      </c>
      <c r="AB15" s="85">
        <f t="shared" si="0"/>
        <v>84</v>
      </c>
      <c r="AC15" s="73">
        <f t="shared" si="1"/>
        <v>5.04</v>
      </c>
      <c r="AD15" s="16">
        <v>80</v>
      </c>
      <c r="AE15" s="16">
        <v>60</v>
      </c>
      <c r="AF15" s="16">
        <v>85</v>
      </c>
      <c r="AG15" s="15">
        <f t="shared" si="9"/>
        <v>85</v>
      </c>
      <c r="AH15" s="15">
        <v>0</v>
      </c>
      <c r="AI15" s="15">
        <v>0</v>
      </c>
      <c r="AJ15" s="83">
        <f t="shared" si="2"/>
        <v>51.666666666666664</v>
      </c>
      <c r="AK15" s="73">
        <f t="shared" si="3"/>
        <v>4.6499999999999995</v>
      </c>
      <c r="AL15" s="29">
        <v>34</v>
      </c>
      <c r="AM15" s="30">
        <v>5</v>
      </c>
      <c r="AN15" s="27">
        <f t="shared" si="4"/>
        <v>39</v>
      </c>
      <c r="AO15" s="69">
        <v>33</v>
      </c>
      <c r="AP15" s="17">
        <f t="shared" si="5"/>
        <v>36</v>
      </c>
      <c r="AQ15" s="76">
        <f t="shared" si="6"/>
        <v>12.959999999999999</v>
      </c>
      <c r="AR15" s="62">
        <v>41.999999999999993</v>
      </c>
      <c r="AS15" s="77">
        <f t="shared" si="7"/>
        <v>3.7799999999999994</v>
      </c>
      <c r="AT15" s="86">
        <f t="shared" si="8"/>
        <v>61.424999999999997</v>
      </c>
    </row>
    <row r="16" spans="1:47" ht="14.1" customHeight="1">
      <c r="A16" s="18">
        <v>13</v>
      </c>
      <c r="B16" s="24" t="s">
        <v>92</v>
      </c>
      <c r="C16" s="15">
        <v>1</v>
      </c>
      <c r="D16" s="15">
        <v>0</v>
      </c>
      <c r="E16" s="15">
        <v>0</v>
      </c>
      <c r="F16" s="15">
        <v>0</v>
      </c>
      <c r="G16" s="15">
        <v>0</v>
      </c>
      <c r="H16" s="15">
        <v>0</v>
      </c>
      <c r="I16" s="15">
        <v>1</v>
      </c>
      <c r="J16" s="15">
        <v>1</v>
      </c>
      <c r="K16" s="15">
        <v>0</v>
      </c>
      <c r="L16" s="15">
        <v>1</v>
      </c>
      <c r="M16" s="15">
        <v>0</v>
      </c>
      <c r="N16" s="15">
        <v>0</v>
      </c>
      <c r="O16" s="15">
        <v>1</v>
      </c>
      <c r="P16" s="15">
        <v>0</v>
      </c>
      <c r="Q16" s="15">
        <v>0</v>
      </c>
      <c r="R16" s="15">
        <v>0</v>
      </c>
      <c r="S16" s="15">
        <v>0</v>
      </c>
      <c r="T16" s="15">
        <v>1</v>
      </c>
      <c r="U16" s="15">
        <v>1</v>
      </c>
      <c r="V16" s="15">
        <v>1</v>
      </c>
      <c r="W16" s="15">
        <v>1</v>
      </c>
      <c r="X16" s="15">
        <v>1</v>
      </c>
      <c r="Y16" s="15">
        <v>0</v>
      </c>
      <c r="Z16" s="15">
        <v>1</v>
      </c>
      <c r="AA16" s="34">
        <v>1</v>
      </c>
      <c r="AB16" s="85">
        <f t="shared" si="0"/>
        <v>48</v>
      </c>
      <c r="AC16" s="73">
        <f t="shared" si="1"/>
        <v>2.88</v>
      </c>
      <c r="AD16" s="16">
        <v>0</v>
      </c>
      <c r="AE16" s="16">
        <v>0</v>
      </c>
      <c r="AF16" s="16">
        <v>40</v>
      </c>
      <c r="AG16" s="15">
        <f t="shared" si="9"/>
        <v>40</v>
      </c>
      <c r="AH16" s="15">
        <v>0</v>
      </c>
      <c r="AI16" s="15">
        <v>0</v>
      </c>
      <c r="AJ16" s="83">
        <f t="shared" si="2"/>
        <v>13.333333333333334</v>
      </c>
      <c r="AK16" s="73">
        <f t="shared" si="3"/>
        <v>1.2</v>
      </c>
      <c r="AL16" s="29">
        <v>45</v>
      </c>
      <c r="AM16" s="30"/>
      <c r="AN16" s="27">
        <f t="shared" si="4"/>
        <v>45</v>
      </c>
      <c r="AO16" s="69">
        <v>58</v>
      </c>
      <c r="AP16" s="17">
        <f t="shared" si="5"/>
        <v>51.5</v>
      </c>
      <c r="AQ16" s="76">
        <f t="shared" si="6"/>
        <v>18.54</v>
      </c>
      <c r="AR16" s="62">
        <v>0</v>
      </c>
      <c r="AS16" s="77">
        <v>0</v>
      </c>
      <c r="AT16" s="86">
        <f t="shared" si="8"/>
        <v>70.95</v>
      </c>
    </row>
    <row r="17" spans="1:46" ht="14.1" customHeight="1">
      <c r="A17" s="18">
        <v>14</v>
      </c>
      <c r="B17" s="24" t="s">
        <v>93</v>
      </c>
      <c r="C17" s="15">
        <v>1</v>
      </c>
      <c r="D17" s="15">
        <v>1</v>
      </c>
      <c r="E17" s="15">
        <v>1</v>
      </c>
      <c r="F17" s="15">
        <v>1</v>
      </c>
      <c r="G17" s="15">
        <v>0</v>
      </c>
      <c r="H17" s="15">
        <v>1</v>
      </c>
      <c r="I17" s="15">
        <v>1</v>
      </c>
      <c r="J17" s="15">
        <v>1</v>
      </c>
      <c r="K17" s="15">
        <v>0</v>
      </c>
      <c r="L17" s="15">
        <v>1</v>
      </c>
      <c r="M17" s="15">
        <v>1</v>
      </c>
      <c r="N17" s="15">
        <v>0</v>
      </c>
      <c r="O17" s="15">
        <v>1</v>
      </c>
      <c r="P17" s="15">
        <v>1</v>
      </c>
      <c r="Q17" s="15">
        <v>1</v>
      </c>
      <c r="R17" s="15">
        <v>1</v>
      </c>
      <c r="S17" s="15">
        <v>1</v>
      </c>
      <c r="T17" s="15">
        <v>0</v>
      </c>
      <c r="U17" s="15">
        <v>0</v>
      </c>
      <c r="V17" s="15">
        <v>1</v>
      </c>
      <c r="W17" s="15">
        <v>1</v>
      </c>
      <c r="X17" s="15">
        <v>1</v>
      </c>
      <c r="Y17" s="15">
        <v>1</v>
      </c>
      <c r="Z17" s="15">
        <v>1</v>
      </c>
      <c r="AA17" s="34">
        <v>1</v>
      </c>
      <c r="AB17" s="85">
        <f t="shared" si="0"/>
        <v>80</v>
      </c>
      <c r="AC17" s="73">
        <f t="shared" si="1"/>
        <v>4.8</v>
      </c>
      <c r="AD17" s="16">
        <v>70</v>
      </c>
      <c r="AE17" s="16">
        <v>50</v>
      </c>
      <c r="AF17" s="16">
        <v>85</v>
      </c>
      <c r="AG17" s="15">
        <f t="shared" si="9"/>
        <v>85</v>
      </c>
      <c r="AH17" s="15">
        <v>0</v>
      </c>
      <c r="AI17" s="15">
        <v>0</v>
      </c>
      <c r="AJ17" s="83">
        <f t="shared" si="2"/>
        <v>48.333333333333336</v>
      </c>
      <c r="AK17" s="73">
        <f t="shared" si="3"/>
        <v>4.3499999999999996</v>
      </c>
      <c r="AL17" s="29">
        <v>55</v>
      </c>
      <c r="AM17" s="30">
        <v>5</v>
      </c>
      <c r="AN17" s="27">
        <f t="shared" si="4"/>
        <v>60</v>
      </c>
      <c r="AO17" s="69">
        <v>55</v>
      </c>
      <c r="AP17" s="17">
        <f t="shared" si="5"/>
        <v>57.5</v>
      </c>
      <c r="AQ17" s="76">
        <f t="shared" si="6"/>
        <v>20.7</v>
      </c>
      <c r="AR17" s="62">
        <v>41.666666666666657</v>
      </c>
      <c r="AS17" s="77">
        <f t="shared" si="7"/>
        <v>3.7499999999999991</v>
      </c>
      <c r="AT17" s="86">
        <f t="shared" si="8"/>
        <v>43.500000000000014</v>
      </c>
    </row>
    <row r="18" spans="1:46" ht="14.1" customHeight="1">
      <c r="A18" s="18">
        <v>15</v>
      </c>
      <c r="B18" s="24" t="s">
        <v>94</v>
      </c>
      <c r="C18" s="15">
        <v>0</v>
      </c>
      <c r="D18" s="15">
        <v>1</v>
      </c>
      <c r="E18" s="15">
        <v>1</v>
      </c>
      <c r="F18" s="15">
        <v>1</v>
      </c>
      <c r="G18" s="15">
        <v>1</v>
      </c>
      <c r="H18" s="15">
        <v>1</v>
      </c>
      <c r="I18" s="15">
        <v>1</v>
      </c>
      <c r="J18" s="15">
        <v>1</v>
      </c>
      <c r="K18" s="15">
        <v>1</v>
      </c>
      <c r="L18" s="15">
        <v>1</v>
      </c>
      <c r="M18" s="15">
        <v>1</v>
      </c>
      <c r="N18" s="15">
        <v>1</v>
      </c>
      <c r="O18" s="15">
        <v>1</v>
      </c>
      <c r="P18" s="15">
        <v>1</v>
      </c>
      <c r="Q18" s="15">
        <v>1</v>
      </c>
      <c r="R18" s="15">
        <v>1</v>
      </c>
      <c r="S18" s="15">
        <v>1</v>
      </c>
      <c r="T18" s="15">
        <v>1</v>
      </c>
      <c r="U18" s="15">
        <v>1</v>
      </c>
      <c r="V18" s="15">
        <v>1</v>
      </c>
      <c r="W18" s="15">
        <v>1</v>
      </c>
      <c r="X18" s="15">
        <v>1</v>
      </c>
      <c r="Y18" s="15">
        <v>1</v>
      </c>
      <c r="Z18" s="15">
        <v>1</v>
      </c>
      <c r="AA18" s="34">
        <v>1</v>
      </c>
      <c r="AB18" s="85">
        <f t="shared" si="0"/>
        <v>96</v>
      </c>
      <c r="AC18" s="73">
        <f t="shared" si="1"/>
        <v>5.76</v>
      </c>
      <c r="AD18" s="16">
        <v>75</v>
      </c>
      <c r="AE18" s="16">
        <v>65</v>
      </c>
      <c r="AF18" s="16">
        <v>88</v>
      </c>
      <c r="AG18" s="15">
        <f t="shared" si="9"/>
        <v>88</v>
      </c>
      <c r="AH18" s="15">
        <v>70</v>
      </c>
      <c r="AI18" s="15">
        <v>65</v>
      </c>
      <c r="AJ18" s="83">
        <f t="shared" si="2"/>
        <v>75.166666666666671</v>
      </c>
      <c r="AK18" s="73">
        <f t="shared" si="3"/>
        <v>6.7650000000000006</v>
      </c>
      <c r="AL18" s="29">
        <v>54</v>
      </c>
      <c r="AM18" s="30">
        <v>5</v>
      </c>
      <c r="AN18" s="27">
        <f t="shared" si="4"/>
        <v>59</v>
      </c>
      <c r="AO18" s="69">
        <v>65</v>
      </c>
      <c r="AP18" s="17">
        <f t="shared" si="5"/>
        <v>62</v>
      </c>
      <c r="AQ18" s="76">
        <f t="shared" si="6"/>
        <v>22.32</v>
      </c>
      <c r="AR18" s="62">
        <v>77.166666666666657</v>
      </c>
      <c r="AS18" s="77">
        <f t="shared" si="7"/>
        <v>6.9449999999999985</v>
      </c>
      <c r="AT18" s="86">
        <f t="shared" si="8"/>
        <v>23.025000000000002</v>
      </c>
    </row>
    <row r="19" spans="1:46" ht="14.1" customHeight="1">
      <c r="A19" s="18">
        <v>16</v>
      </c>
      <c r="B19" s="24" t="s">
        <v>95</v>
      </c>
      <c r="C19" s="15">
        <v>0</v>
      </c>
      <c r="D19" s="15">
        <v>0</v>
      </c>
      <c r="E19" s="15">
        <v>1</v>
      </c>
      <c r="F19" s="15">
        <v>1</v>
      </c>
      <c r="G19" s="15">
        <v>1</v>
      </c>
      <c r="H19" s="15">
        <v>0</v>
      </c>
      <c r="I19" s="15">
        <v>1</v>
      </c>
      <c r="J19" s="15">
        <v>1</v>
      </c>
      <c r="K19" s="15">
        <v>1</v>
      </c>
      <c r="L19" s="15">
        <v>1</v>
      </c>
      <c r="M19" s="15">
        <v>1</v>
      </c>
      <c r="N19" s="15">
        <v>1</v>
      </c>
      <c r="O19" s="15">
        <v>1</v>
      </c>
      <c r="P19" s="15">
        <v>1</v>
      </c>
      <c r="Q19" s="15">
        <v>1</v>
      </c>
      <c r="R19" s="15">
        <v>1</v>
      </c>
      <c r="S19" s="15">
        <v>1</v>
      </c>
      <c r="T19" s="15">
        <v>1</v>
      </c>
      <c r="U19" s="15">
        <v>1</v>
      </c>
      <c r="V19" s="15">
        <v>1</v>
      </c>
      <c r="W19" s="15">
        <v>1</v>
      </c>
      <c r="X19" s="15">
        <v>1</v>
      </c>
      <c r="Y19" s="15">
        <v>1</v>
      </c>
      <c r="Z19" s="15">
        <v>1</v>
      </c>
      <c r="AA19" s="34">
        <v>1</v>
      </c>
      <c r="AB19" s="85">
        <f t="shared" si="0"/>
        <v>88</v>
      </c>
      <c r="AC19" s="73">
        <f t="shared" si="1"/>
        <v>5.2799999999999994</v>
      </c>
      <c r="AD19" s="16">
        <v>80</v>
      </c>
      <c r="AE19" s="16">
        <v>65</v>
      </c>
      <c r="AF19" s="16">
        <v>85</v>
      </c>
      <c r="AG19" s="15">
        <f t="shared" si="9"/>
        <v>85</v>
      </c>
      <c r="AH19" s="15">
        <v>60</v>
      </c>
      <c r="AI19" s="15">
        <v>40</v>
      </c>
      <c r="AJ19" s="83">
        <f t="shared" si="2"/>
        <v>69.166666666666671</v>
      </c>
      <c r="AK19" s="73">
        <f t="shared" si="3"/>
        <v>6.2250000000000005</v>
      </c>
      <c r="AL19" s="29">
        <v>36</v>
      </c>
      <c r="AM19" s="30">
        <v>5</v>
      </c>
      <c r="AN19" s="27">
        <f t="shared" si="4"/>
        <v>41</v>
      </c>
      <c r="AO19" s="69">
        <v>40</v>
      </c>
      <c r="AP19" s="17">
        <f t="shared" si="5"/>
        <v>40.5</v>
      </c>
      <c r="AQ19" s="76">
        <f t="shared" si="6"/>
        <v>14.58</v>
      </c>
      <c r="AR19" s="62">
        <v>64.555555555555543</v>
      </c>
      <c r="AS19" s="77">
        <f t="shared" si="7"/>
        <v>5.8099999999999987</v>
      </c>
      <c r="AT19" s="86">
        <f t="shared" si="8"/>
        <v>47.762499999999996</v>
      </c>
    </row>
    <row r="20" spans="1:46" ht="14.1" customHeight="1">
      <c r="A20" s="18">
        <v>17</v>
      </c>
      <c r="B20" s="24" t="s">
        <v>96</v>
      </c>
      <c r="C20" s="15">
        <v>1</v>
      </c>
      <c r="D20" s="15">
        <v>0</v>
      </c>
      <c r="E20" s="15">
        <v>1</v>
      </c>
      <c r="F20" s="15">
        <v>1</v>
      </c>
      <c r="G20" s="15">
        <v>1</v>
      </c>
      <c r="H20" s="15">
        <v>0</v>
      </c>
      <c r="I20" s="15">
        <v>1</v>
      </c>
      <c r="J20" s="15">
        <v>1</v>
      </c>
      <c r="K20" s="15">
        <v>1</v>
      </c>
      <c r="L20" s="15">
        <v>1</v>
      </c>
      <c r="M20" s="15">
        <v>1</v>
      </c>
      <c r="N20" s="15">
        <v>1</v>
      </c>
      <c r="O20" s="15">
        <v>1</v>
      </c>
      <c r="P20" s="15">
        <v>1</v>
      </c>
      <c r="Q20" s="15">
        <v>1</v>
      </c>
      <c r="R20" s="15">
        <v>1</v>
      </c>
      <c r="S20" s="15">
        <v>1</v>
      </c>
      <c r="T20" s="15">
        <v>1</v>
      </c>
      <c r="U20" s="15">
        <v>1</v>
      </c>
      <c r="V20" s="15">
        <v>1</v>
      </c>
      <c r="W20" s="15">
        <v>1</v>
      </c>
      <c r="X20" s="15">
        <v>1</v>
      </c>
      <c r="Y20" s="15">
        <v>0</v>
      </c>
      <c r="Z20" s="15">
        <v>1</v>
      </c>
      <c r="AA20" s="34">
        <v>1</v>
      </c>
      <c r="AB20" s="85">
        <f t="shared" si="0"/>
        <v>88</v>
      </c>
      <c r="AC20" s="73">
        <f t="shared" si="1"/>
        <v>5.2799999999999994</v>
      </c>
      <c r="AD20" s="16">
        <v>80</v>
      </c>
      <c r="AE20" s="16">
        <v>65</v>
      </c>
      <c r="AF20" s="16">
        <v>55</v>
      </c>
      <c r="AG20" s="15">
        <f t="shared" si="9"/>
        <v>55</v>
      </c>
      <c r="AH20" s="15">
        <v>80</v>
      </c>
      <c r="AI20" s="15">
        <v>48</v>
      </c>
      <c r="AJ20" s="83">
        <f t="shared" si="2"/>
        <v>63.833333333333336</v>
      </c>
      <c r="AK20" s="73">
        <f t="shared" si="3"/>
        <v>5.7450000000000001</v>
      </c>
      <c r="AL20" s="29">
        <v>40</v>
      </c>
      <c r="AM20" s="30">
        <v>5</v>
      </c>
      <c r="AN20" s="27">
        <f t="shared" si="4"/>
        <v>45</v>
      </c>
      <c r="AO20" s="69">
        <v>48</v>
      </c>
      <c r="AP20" s="17">
        <f t="shared" si="5"/>
        <v>46.5</v>
      </c>
      <c r="AQ20" s="76">
        <f t="shared" si="6"/>
        <v>16.739999999999998</v>
      </c>
      <c r="AR20" s="62">
        <v>35.222222222222214</v>
      </c>
      <c r="AS20" s="77">
        <f t="shared" si="7"/>
        <v>3.169999999999999</v>
      </c>
      <c r="AT20" s="86">
        <f t="shared" si="8"/>
        <v>50.162500000000009</v>
      </c>
    </row>
    <row r="21" spans="1:46" ht="14.1" customHeight="1">
      <c r="A21" s="54">
        <v>18</v>
      </c>
      <c r="B21" s="55" t="s">
        <v>97</v>
      </c>
      <c r="C21" s="56">
        <v>0</v>
      </c>
      <c r="D21" s="56">
        <v>0</v>
      </c>
      <c r="E21" s="56">
        <v>0</v>
      </c>
      <c r="F21" s="56">
        <v>0</v>
      </c>
      <c r="G21" s="56">
        <v>0</v>
      </c>
      <c r="H21" s="56">
        <v>0</v>
      </c>
      <c r="I21" s="56">
        <v>0</v>
      </c>
      <c r="J21" s="56">
        <v>0</v>
      </c>
      <c r="K21" s="56">
        <v>0</v>
      </c>
      <c r="L21" s="56">
        <v>0</v>
      </c>
      <c r="M21" s="56">
        <v>0</v>
      </c>
      <c r="N21" s="56">
        <v>0</v>
      </c>
      <c r="O21" s="56">
        <v>0</v>
      </c>
      <c r="P21" s="56">
        <v>0</v>
      </c>
      <c r="Q21" s="56">
        <v>0</v>
      </c>
      <c r="R21" s="56">
        <v>0</v>
      </c>
      <c r="S21" s="56">
        <v>0</v>
      </c>
      <c r="T21" s="56">
        <v>0</v>
      </c>
      <c r="U21" s="56">
        <v>0</v>
      </c>
      <c r="V21" s="56">
        <v>0</v>
      </c>
      <c r="W21" s="56">
        <v>0</v>
      </c>
      <c r="X21" s="56">
        <v>0</v>
      </c>
      <c r="Y21" s="56">
        <v>0</v>
      </c>
      <c r="Z21" s="56">
        <v>0</v>
      </c>
      <c r="AA21" s="87">
        <v>0</v>
      </c>
      <c r="AB21" s="88">
        <f t="shared" si="0"/>
        <v>0</v>
      </c>
      <c r="AC21" s="73">
        <f t="shared" si="1"/>
        <v>0</v>
      </c>
      <c r="AD21" s="57">
        <v>0</v>
      </c>
      <c r="AE21" s="57">
        <v>0</v>
      </c>
      <c r="AF21" s="57">
        <v>0</v>
      </c>
      <c r="AG21" s="56">
        <f t="shared" si="9"/>
        <v>0</v>
      </c>
      <c r="AH21" s="56">
        <v>0</v>
      </c>
      <c r="AI21" s="56">
        <v>0</v>
      </c>
      <c r="AJ21" s="84">
        <f t="shared" si="2"/>
        <v>0</v>
      </c>
      <c r="AK21" s="73">
        <f t="shared" si="3"/>
        <v>0</v>
      </c>
      <c r="AL21" s="58">
        <v>0</v>
      </c>
      <c r="AM21" s="59"/>
      <c r="AN21" s="60">
        <f t="shared" si="4"/>
        <v>0</v>
      </c>
      <c r="AO21" s="69">
        <v>0</v>
      </c>
      <c r="AP21" s="61">
        <f t="shared" si="5"/>
        <v>0</v>
      </c>
      <c r="AQ21" s="76">
        <f t="shared" si="6"/>
        <v>0</v>
      </c>
      <c r="AR21" s="63">
        <v>0</v>
      </c>
      <c r="AS21" s="77">
        <v>0</v>
      </c>
      <c r="AT21" s="86">
        <f t="shared" si="8"/>
        <v>127.5</v>
      </c>
    </row>
    <row r="22" spans="1:46" ht="14.1" customHeight="1">
      <c r="A22" s="18">
        <v>19</v>
      </c>
      <c r="B22" s="24" t="s">
        <v>98</v>
      </c>
      <c r="C22" s="15">
        <v>1</v>
      </c>
      <c r="D22" s="15">
        <v>0</v>
      </c>
      <c r="E22" s="15">
        <v>0</v>
      </c>
      <c r="F22" s="15">
        <v>0</v>
      </c>
      <c r="G22" s="15">
        <v>1</v>
      </c>
      <c r="H22" s="15">
        <v>1</v>
      </c>
      <c r="I22" s="15">
        <v>1</v>
      </c>
      <c r="J22" s="15">
        <v>1</v>
      </c>
      <c r="K22" s="15">
        <v>1</v>
      </c>
      <c r="L22" s="15">
        <v>1</v>
      </c>
      <c r="M22" s="15">
        <v>1</v>
      </c>
      <c r="N22" s="15">
        <v>1</v>
      </c>
      <c r="O22" s="15">
        <v>1</v>
      </c>
      <c r="P22" s="15">
        <v>1</v>
      </c>
      <c r="Q22" s="15">
        <v>1</v>
      </c>
      <c r="R22" s="15">
        <v>1</v>
      </c>
      <c r="S22" s="15">
        <v>1</v>
      </c>
      <c r="T22" s="15">
        <v>1</v>
      </c>
      <c r="U22" s="15">
        <v>1</v>
      </c>
      <c r="V22" s="15">
        <v>0</v>
      </c>
      <c r="W22" s="15">
        <v>1</v>
      </c>
      <c r="X22" s="15">
        <v>1</v>
      </c>
      <c r="Y22" s="15">
        <v>0</v>
      </c>
      <c r="Z22" s="15">
        <v>1</v>
      </c>
      <c r="AA22" s="34">
        <v>1</v>
      </c>
      <c r="AB22" s="85">
        <f t="shared" si="0"/>
        <v>80</v>
      </c>
      <c r="AC22" s="73">
        <f t="shared" si="1"/>
        <v>4.8</v>
      </c>
      <c r="AD22" s="16">
        <v>70</v>
      </c>
      <c r="AE22" s="16">
        <v>60</v>
      </c>
      <c r="AF22" s="16">
        <v>55</v>
      </c>
      <c r="AG22" s="15">
        <v>55</v>
      </c>
      <c r="AH22" s="15">
        <v>0</v>
      </c>
      <c r="AI22" s="15">
        <v>0</v>
      </c>
      <c r="AJ22" s="83">
        <f t="shared" si="2"/>
        <v>40</v>
      </c>
      <c r="AK22" s="73">
        <f t="shared" si="3"/>
        <v>3.5999999999999996</v>
      </c>
      <c r="AL22" s="29">
        <v>25</v>
      </c>
      <c r="AM22" s="30">
        <v>10</v>
      </c>
      <c r="AN22" s="27">
        <f t="shared" si="4"/>
        <v>35</v>
      </c>
      <c r="AO22" s="69">
        <v>23</v>
      </c>
      <c r="AP22" s="17">
        <f t="shared" si="5"/>
        <v>29</v>
      </c>
      <c r="AQ22" s="76">
        <f t="shared" si="6"/>
        <v>10.44</v>
      </c>
      <c r="AR22" s="62">
        <v>52.388888888888886</v>
      </c>
      <c r="AS22" s="77">
        <f t="shared" si="7"/>
        <v>4.7149999999999999</v>
      </c>
      <c r="AT22" s="86">
        <f t="shared" si="8"/>
        <v>68.612500000000011</v>
      </c>
    </row>
    <row r="23" spans="1:46" ht="14.1" customHeight="1">
      <c r="A23" s="54">
        <v>20</v>
      </c>
      <c r="B23" s="55" t="s">
        <v>21</v>
      </c>
      <c r="C23" s="56">
        <v>0</v>
      </c>
      <c r="D23" s="56">
        <v>0</v>
      </c>
      <c r="E23" s="56">
        <v>1</v>
      </c>
      <c r="F23" s="56">
        <v>0</v>
      </c>
      <c r="G23" s="56">
        <v>0</v>
      </c>
      <c r="H23" s="56">
        <v>1</v>
      </c>
      <c r="I23" s="56">
        <v>1</v>
      </c>
      <c r="J23" s="56">
        <v>0</v>
      </c>
      <c r="K23" s="56">
        <v>1</v>
      </c>
      <c r="L23" s="56">
        <v>1</v>
      </c>
      <c r="M23" s="56">
        <v>1</v>
      </c>
      <c r="N23" s="56">
        <v>1</v>
      </c>
      <c r="O23" s="56">
        <v>0</v>
      </c>
      <c r="P23" s="56">
        <v>0</v>
      </c>
      <c r="Q23" s="56">
        <v>0</v>
      </c>
      <c r="R23" s="56">
        <v>0</v>
      </c>
      <c r="S23" s="56">
        <v>1</v>
      </c>
      <c r="T23" s="56">
        <v>0</v>
      </c>
      <c r="U23" s="56">
        <v>0</v>
      </c>
      <c r="V23" s="56">
        <v>0</v>
      </c>
      <c r="W23" s="56">
        <v>1</v>
      </c>
      <c r="X23" s="56">
        <v>0</v>
      </c>
      <c r="Y23" s="56">
        <v>0</v>
      </c>
      <c r="Z23" s="56">
        <v>0</v>
      </c>
      <c r="AA23" s="87">
        <v>0</v>
      </c>
      <c r="AB23" s="88">
        <f t="shared" si="0"/>
        <v>36</v>
      </c>
      <c r="AC23" s="73">
        <f t="shared" si="1"/>
        <v>2.16</v>
      </c>
      <c r="AD23" s="57">
        <v>70</v>
      </c>
      <c r="AE23" s="57">
        <v>0</v>
      </c>
      <c r="AF23" s="57">
        <v>90</v>
      </c>
      <c r="AG23" s="56">
        <v>90</v>
      </c>
      <c r="AH23" s="56">
        <v>20</v>
      </c>
      <c r="AI23" s="56">
        <v>0</v>
      </c>
      <c r="AJ23" s="84">
        <f t="shared" si="2"/>
        <v>45</v>
      </c>
      <c r="AK23" s="73">
        <f t="shared" si="3"/>
        <v>4.05</v>
      </c>
      <c r="AL23" s="58">
        <v>0</v>
      </c>
      <c r="AM23" s="59">
        <v>0</v>
      </c>
      <c r="AN23" s="60">
        <f t="shared" si="4"/>
        <v>0</v>
      </c>
      <c r="AO23" s="69">
        <v>0</v>
      </c>
      <c r="AP23" s="61">
        <f t="shared" si="5"/>
        <v>0</v>
      </c>
      <c r="AQ23" s="76">
        <f t="shared" si="6"/>
        <v>0</v>
      </c>
      <c r="AR23" s="63">
        <v>0</v>
      </c>
      <c r="AS23" s="77">
        <f t="shared" si="7"/>
        <v>0</v>
      </c>
      <c r="AT23" s="86">
        <f t="shared" si="8"/>
        <v>111.97499999999999</v>
      </c>
    </row>
    <row r="24" spans="1:46" ht="14.1" customHeight="1">
      <c r="A24" s="18">
        <v>21</v>
      </c>
      <c r="B24" s="24" t="s">
        <v>22</v>
      </c>
      <c r="C24" s="15">
        <v>0</v>
      </c>
      <c r="D24" s="15">
        <v>0</v>
      </c>
      <c r="E24" s="15">
        <v>1</v>
      </c>
      <c r="F24" s="15">
        <v>0</v>
      </c>
      <c r="G24" s="15">
        <v>0</v>
      </c>
      <c r="H24" s="15">
        <v>1</v>
      </c>
      <c r="I24" s="15">
        <v>1</v>
      </c>
      <c r="J24" s="15">
        <v>0</v>
      </c>
      <c r="K24" s="15">
        <v>1</v>
      </c>
      <c r="L24" s="15">
        <v>1</v>
      </c>
      <c r="M24" s="15">
        <v>1</v>
      </c>
      <c r="N24" s="15">
        <v>1</v>
      </c>
      <c r="O24" s="15">
        <v>1</v>
      </c>
      <c r="P24" s="15">
        <v>0</v>
      </c>
      <c r="Q24" s="15">
        <v>1</v>
      </c>
      <c r="R24" s="15">
        <v>1</v>
      </c>
      <c r="S24" s="15">
        <v>1</v>
      </c>
      <c r="T24" s="15">
        <v>1</v>
      </c>
      <c r="U24" s="15">
        <v>1</v>
      </c>
      <c r="V24" s="15">
        <v>1</v>
      </c>
      <c r="W24" s="15">
        <v>1</v>
      </c>
      <c r="X24" s="15">
        <v>1</v>
      </c>
      <c r="Y24" s="15">
        <v>0</v>
      </c>
      <c r="Z24" s="15">
        <v>1</v>
      </c>
      <c r="AA24" s="34">
        <v>0</v>
      </c>
      <c r="AB24" s="85">
        <f t="shared" si="0"/>
        <v>68</v>
      </c>
      <c r="AC24" s="73">
        <f t="shared" si="1"/>
        <v>4.08</v>
      </c>
      <c r="AD24" s="16">
        <v>0</v>
      </c>
      <c r="AE24" s="16">
        <v>80</v>
      </c>
      <c r="AF24" s="16">
        <v>90</v>
      </c>
      <c r="AG24" s="15">
        <f t="shared" si="9"/>
        <v>90</v>
      </c>
      <c r="AH24" s="15">
        <v>0</v>
      </c>
      <c r="AI24" s="15">
        <v>0</v>
      </c>
      <c r="AJ24" s="83">
        <f t="shared" si="2"/>
        <v>43.333333333333336</v>
      </c>
      <c r="AK24" s="73">
        <f t="shared" si="3"/>
        <v>3.9</v>
      </c>
      <c r="AL24" s="29">
        <v>42</v>
      </c>
      <c r="AM24" s="30">
        <v>5</v>
      </c>
      <c r="AN24" s="27">
        <f t="shared" si="4"/>
        <v>47</v>
      </c>
      <c r="AO24" s="69">
        <v>39</v>
      </c>
      <c r="AP24" s="17">
        <f t="shared" si="5"/>
        <v>43</v>
      </c>
      <c r="AQ24" s="76">
        <f t="shared" si="6"/>
        <v>15.479999999999999</v>
      </c>
      <c r="AR24" s="66">
        <v>2.7777777777777772</v>
      </c>
      <c r="AS24" s="77">
        <f t="shared" si="7"/>
        <v>0.24999999999999994</v>
      </c>
      <c r="AT24" s="86">
        <f t="shared" si="8"/>
        <v>68.224999999999994</v>
      </c>
    </row>
    <row r="25" spans="1:46" ht="14.1" customHeight="1">
      <c r="A25" s="18">
        <v>22</v>
      </c>
      <c r="B25" s="24" t="s">
        <v>99</v>
      </c>
      <c r="C25" s="15">
        <v>1</v>
      </c>
      <c r="D25" s="15">
        <v>0</v>
      </c>
      <c r="E25" s="15">
        <v>1</v>
      </c>
      <c r="F25" s="15">
        <v>1</v>
      </c>
      <c r="G25" s="15">
        <v>1</v>
      </c>
      <c r="H25" s="15">
        <v>1</v>
      </c>
      <c r="I25" s="15">
        <v>1</v>
      </c>
      <c r="J25" s="15">
        <v>1</v>
      </c>
      <c r="K25" s="15">
        <v>1</v>
      </c>
      <c r="L25" s="15">
        <v>1</v>
      </c>
      <c r="M25" s="15">
        <v>1</v>
      </c>
      <c r="N25" s="15">
        <v>1</v>
      </c>
      <c r="O25" s="15">
        <v>1</v>
      </c>
      <c r="P25" s="15">
        <v>1</v>
      </c>
      <c r="Q25" s="15">
        <v>1</v>
      </c>
      <c r="R25" s="15">
        <v>1</v>
      </c>
      <c r="S25" s="15">
        <v>1</v>
      </c>
      <c r="T25" s="15">
        <v>1</v>
      </c>
      <c r="U25" s="15">
        <v>1</v>
      </c>
      <c r="V25" s="15">
        <v>1</v>
      </c>
      <c r="W25" s="15">
        <v>1</v>
      </c>
      <c r="X25" s="15">
        <v>1</v>
      </c>
      <c r="Y25" s="15">
        <v>0</v>
      </c>
      <c r="Z25" s="15">
        <v>1</v>
      </c>
      <c r="AA25" s="34">
        <v>1</v>
      </c>
      <c r="AB25" s="85">
        <f t="shared" si="0"/>
        <v>92</v>
      </c>
      <c r="AC25" s="73">
        <f t="shared" si="1"/>
        <v>5.52</v>
      </c>
      <c r="AD25" s="16">
        <v>80</v>
      </c>
      <c r="AE25" s="16">
        <v>60</v>
      </c>
      <c r="AF25" s="16">
        <v>55</v>
      </c>
      <c r="AG25" s="15">
        <f t="shared" si="9"/>
        <v>55</v>
      </c>
      <c r="AH25" s="15">
        <v>100</v>
      </c>
      <c r="AI25" s="15">
        <v>100</v>
      </c>
      <c r="AJ25" s="83">
        <f t="shared" si="2"/>
        <v>75</v>
      </c>
      <c r="AK25" s="73">
        <f t="shared" si="3"/>
        <v>6.75</v>
      </c>
      <c r="AL25" s="29">
        <v>40</v>
      </c>
      <c r="AM25" s="30">
        <v>5</v>
      </c>
      <c r="AN25" s="27">
        <f t="shared" si="4"/>
        <v>45</v>
      </c>
      <c r="AO25" s="69">
        <v>74</v>
      </c>
      <c r="AP25" s="17">
        <f t="shared" si="5"/>
        <v>59.5</v>
      </c>
      <c r="AQ25" s="76">
        <f t="shared" si="6"/>
        <v>21.419999999999998</v>
      </c>
      <c r="AR25" s="62">
        <v>58.888888888888886</v>
      </c>
      <c r="AS25" s="77">
        <f t="shared" si="7"/>
        <v>5.3</v>
      </c>
      <c r="AT25" s="86">
        <f t="shared" si="8"/>
        <v>30.025000000000013</v>
      </c>
    </row>
    <row r="26" spans="1:46" ht="14.1" customHeight="1">
      <c r="A26" s="18">
        <v>23</v>
      </c>
      <c r="B26" s="24" t="s">
        <v>100</v>
      </c>
      <c r="C26" s="15">
        <v>1</v>
      </c>
      <c r="D26" s="15">
        <v>1</v>
      </c>
      <c r="E26" s="15">
        <v>0</v>
      </c>
      <c r="F26" s="15">
        <v>1</v>
      </c>
      <c r="G26" s="15">
        <v>1</v>
      </c>
      <c r="H26" s="15">
        <v>1</v>
      </c>
      <c r="I26" s="15">
        <v>1</v>
      </c>
      <c r="J26" s="15">
        <v>1</v>
      </c>
      <c r="K26" s="15">
        <v>1</v>
      </c>
      <c r="L26" s="15">
        <v>0</v>
      </c>
      <c r="M26" s="15">
        <v>1</v>
      </c>
      <c r="N26" s="15">
        <v>1</v>
      </c>
      <c r="O26" s="15">
        <v>1</v>
      </c>
      <c r="P26" s="15">
        <v>1</v>
      </c>
      <c r="Q26" s="15">
        <v>1</v>
      </c>
      <c r="R26" s="15">
        <v>1</v>
      </c>
      <c r="S26" s="15">
        <v>1</v>
      </c>
      <c r="T26" s="15">
        <v>0</v>
      </c>
      <c r="U26" s="15">
        <v>1</v>
      </c>
      <c r="V26" s="15">
        <v>1</v>
      </c>
      <c r="W26" s="15">
        <v>1</v>
      </c>
      <c r="X26" s="15">
        <v>1</v>
      </c>
      <c r="Y26" s="15">
        <v>1</v>
      </c>
      <c r="Z26" s="15">
        <v>0</v>
      </c>
      <c r="AA26" s="34">
        <v>1</v>
      </c>
      <c r="AB26" s="85">
        <f t="shared" si="0"/>
        <v>84</v>
      </c>
      <c r="AC26" s="73">
        <f t="shared" si="1"/>
        <v>5.04</v>
      </c>
      <c r="AD26" s="16">
        <v>80</v>
      </c>
      <c r="AE26" s="16">
        <v>65</v>
      </c>
      <c r="AF26" s="16">
        <v>55</v>
      </c>
      <c r="AG26" s="15">
        <f t="shared" si="9"/>
        <v>55</v>
      </c>
      <c r="AH26" s="15">
        <v>100</v>
      </c>
      <c r="AI26" s="15">
        <v>100</v>
      </c>
      <c r="AJ26" s="83">
        <f t="shared" si="2"/>
        <v>75.833333333333329</v>
      </c>
      <c r="AK26" s="73">
        <f t="shared" si="3"/>
        <v>6.8249999999999993</v>
      </c>
      <c r="AL26" s="29">
        <v>55</v>
      </c>
      <c r="AM26" s="30">
        <v>3</v>
      </c>
      <c r="AN26" s="27">
        <f t="shared" si="4"/>
        <v>58</v>
      </c>
      <c r="AO26" s="69">
        <v>66</v>
      </c>
      <c r="AP26" s="17">
        <f t="shared" si="5"/>
        <v>62</v>
      </c>
      <c r="AQ26" s="76">
        <f t="shared" si="6"/>
        <v>22.32</v>
      </c>
      <c r="AR26" s="62">
        <v>82.277777777777771</v>
      </c>
      <c r="AS26" s="77">
        <f t="shared" si="7"/>
        <v>7.4049999999999994</v>
      </c>
      <c r="AT26" s="86">
        <f t="shared" si="8"/>
        <v>23.524999999999991</v>
      </c>
    </row>
    <row r="27" spans="1:46" ht="14.1" customHeight="1">
      <c r="A27" s="18">
        <v>24</v>
      </c>
      <c r="B27" s="24" t="s">
        <v>101</v>
      </c>
      <c r="C27" s="15">
        <v>1</v>
      </c>
      <c r="D27" s="15">
        <v>1</v>
      </c>
      <c r="E27" s="15">
        <v>1</v>
      </c>
      <c r="F27" s="15">
        <v>1</v>
      </c>
      <c r="G27" s="15">
        <v>1</v>
      </c>
      <c r="H27" s="15">
        <v>1</v>
      </c>
      <c r="I27" s="15">
        <v>1</v>
      </c>
      <c r="J27" s="15">
        <v>1</v>
      </c>
      <c r="K27" s="15">
        <v>1</v>
      </c>
      <c r="L27" s="15">
        <v>1</v>
      </c>
      <c r="M27" s="15">
        <v>1</v>
      </c>
      <c r="N27" s="15">
        <v>1</v>
      </c>
      <c r="O27" s="15">
        <v>1</v>
      </c>
      <c r="P27" s="15">
        <v>1</v>
      </c>
      <c r="Q27" s="15">
        <v>1</v>
      </c>
      <c r="R27" s="15">
        <v>1</v>
      </c>
      <c r="S27" s="15">
        <v>1</v>
      </c>
      <c r="T27" s="15">
        <v>1</v>
      </c>
      <c r="U27" s="15">
        <v>1</v>
      </c>
      <c r="V27" s="15">
        <v>1</v>
      </c>
      <c r="W27" s="15">
        <v>1</v>
      </c>
      <c r="X27" s="15">
        <v>1</v>
      </c>
      <c r="Y27" s="15">
        <v>1</v>
      </c>
      <c r="Z27" s="15">
        <v>0</v>
      </c>
      <c r="AA27" s="34">
        <v>1</v>
      </c>
      <c r="AB27" s="85">
        <f t="shared" si="0"/>
        <v>96</v>
      </c>
      <c r="AC27" s="73">
        <f t="shared" si="1"/>
        <v>5.76</v>
      </c>
      <c r="AD27" s="16">
        <v>80</v>
      </c>
      <c r="AE27" s="16">
        <v>65</v>
      </c>
      <c r="AF27" s="16">
        <v>55</v>
      </c>
      <c r="AG27" s="15">
        <f t="shared" si="9"/>
        <v>55</v>
      </c>
      <c r="AH27" s="15">
        <v>100</v>
      </c>
      <c r="AI27" s="15">
        <v>31</v>
      </c>
      <c r="AJ27" s="83">
        <f t="shared" si="2"/>
        <v>64.333333333333329</v>
      </c>
      <c r="AK27" s="73">
        <f t="shared" si="3"/>
        <v>5.7899999999999991</v>
      </c>
      <c r="AL27" s="29">
        <v>47</v>
      </c>
      <c r="AM27" s="30">
        <v>5</v>
      </c>
      <c r="AN27" s="27">
        <f t="shared" si="4"/>
        <v>52</v>
      </c>
      <c r="AO27" s="69">
        <v>31</v>
      </c>
      <c r="AP27" s="17">
        <f t="shared" si="5"/>
        <v>41.5</v>
      </c>
      <c r="AQ27" s="76">
        <f t="shared" si="6"/>
        <v>14.94</v>
      </c>
      <c r="AR27" s="62">
        <v>74.944444444444443</v>
      </c>
      <c r="AS27" s="77">
        <f t="shared" si="7"/>
        <v>6.7449999999999992</v>
      </c>
      <c r="AT27" s="86">
        <f t="shared" si="8"/>
        <v>44.412500000000001</v>
      </c>
    </row>
    <row r="28" spans="1:46" ht="14.1" customHeight="1">
      <c r="A28" s="18">
        <v>25</v>
      </c>
      <c r="B28" s="24" t="s">
        <v>102</v>
      </c>
      <c r="C28" s="15">
        <v>1</v>
      </c>
      <c r="D28" s="15">
        <v>0</v>
      </c>
      <c r="E28" s="15">
        <v>1</v>
      </c>
      <c r="F28" s="15">
        <v>1</v>
      </c>
      <c r="G28" s="15">
        <v>1</v>
      </c>
      <c r="H28" s="15">
        <v>1</v>
      </c>
      <c r="I28" s="15">
        <v>1</v>
      </c>
      <c r="J28" s="15">
        <v>1</v>
      </c>
      <c r="K28" s="15">
        <v>1</v>
      </c>
      <c r="L28" s="15">
        <v>1</v>
      </c>
      <c r="M28" s="15">
        <v>1</v>
      </c>
      <c r="N28" s="15">
        <v>1</v>
      </c>
      <c r="O28" s="15">
        <v>1</v>
      </c>
      <c r="P28" s="15">
        <v>0</v>
      </c>
      <c r="Q28" s="15">
        <v>1</v>
      </c>
      <c r="R28" s="15">
        <v>1</v>
      </c>
      <c r="S28" s="15">
        <v>1</v>
      </c>
      <c r="T28" s="15">
        <v>1</v>
      </c>
      <c r="U28" s="15">
        <v>1</v>
      </c>
      <c r="V28" s="15">
        <v>1</v>
      </c>
      <c r="W28" s="15">
        <v>1</v>
      </c>
      <c r="X28" s="15">
        <v>1</v>
      </c>
      <c r="Y28" s="15">
        <v>1</v>
      </c>
      <c r="Z28" s="15">
        <v>1</v>
      </c>
      <c r="AA28" s="34">
        <v>1</v>
      </c>
      <c r="AB28" s="85">
        <f t="shared" si="0"/>
        <v>92</v>
      </c>
      <c r="AC28" s="73">
        <f t="shared" si="1"/>
        <v>5.52</v>
      </c>
      <c r="AD28" s="16">
        <v>70</v>
      </c>
      <c r="AE28" s="16">
        <v>68</v>
      </c>
      <c r="AF28" s="16">
        <v>85</v>
      </c>
      <c r="AG28" s="15">
        <f t="shared" si="9"/>
        <v>85</v>
      </c>
      <c r="AH28" s="15">
        <v>70</v>
      </c>
      <c r="AI28" s="15">
        <v>55</v>
      </c>
      <c r="AJ28" s="83">
        <f t="shared" si="2"/>
        <v>72.166666666666671</v>
      </c>
      <c r="AK28" s="73">
        <f t="shared" si="3"/>
        <v>6.4950000000000001</v>
      </c>
      <c r="AL28" s="29">
        <v>42</v>
      </c>
      <c r="AM28" s="30">
        <v>3</v>
      </c>
      <c r="AN28" s="27">
        <f t="shared" si="4"/>
        <v>45</v>
      </c>
      <c r="AO28" s="69">
        <v>55</v>
      </c>
      <c r="AP28" s="17">
        <f t="shared" si="5"/>
        <v>50</v>
      </c>
      <c r="AQ28" s="76">
        <f t="shared" si="6"/>
        <v>18</v>
      </c>
      <c r="AR28" s="62">
        <v>74.055555555555543</v>
      </c>
      <c r="AS28" s="77">
        <f t="shared" si="7"/>
        <v>6.6649999999999983</v>
      </c>
      <c r="AT28" s="86">
        <f t="shared" si="8"/>
        <v>35.799999999999997</v>
      </c>
    </row>
    <row r="29" spans="1:46" ht="14.1" customHeight="1">
      <c r="A29" s="18">
        <v>26</v>
      </c>
      <c r="B29" s="24" t="s">
        <v>103</v>
      </c>
      <c r="C29" s="15">
        <v>1</v>
      </c>
      <c r="D29" s="15">
        <v>1</v>
      </c>
      <c r="E29" s="15">
        <v>1</v>
      </c>
      <c r="F29" s="15">
        <v>1</v>
      </c>
      <c r="G29" s="15">
        <v>1</v>
      </c>
      <c r="H29" s="15">
        <v>1</v>
      </c>
      <c r="I29" s="15">
        <v>1</v>
      </c>
      <c r="J29" s="15">
        <v>1</v>
      </c>
      <c r="K29" s="15">
        <v>1</v>
      </c>
      <c r="L29" s="15">
        <v>1</v>
      </c>
      <c r="M29" s="15">
        <v>1</v>
      </c>
      <c r="N29" s="15">
        <v>1</v>
      </c>
      <c r="O29" s="15">
        <v>1</v>
      </c>
      <c r="P29" s="15">
        <v>1</v>
      </c>
      <c r="Q29" s="15">
        <v>1</v>
      </c>
      <c r="R29" s="15">
        <v>1</v>
      </c>
      <c r="S29" s="15">
        <v>1</v>
      </c>
      <c r="T29" s="15">
        <v>1</v>
      </c>
      <c r="U29" s="15">
        <v>1</v>
      </c>
      <c r="V29" s="15">
        <v>1</v>
      </c>
      <c r="W29" s="15">
        <v>1</v>
      </c>
      <c r="X29" s="15">
        <v>1</v>
      </c>
      <c r="Y29" s="15">
        <v>1</v>
      </c>
      <c r="Z29" s="15">
        <v>1</v>
      </c>
      <c r="AA29" s="34">
        <v>1</v>
      </c>
      <c r="AB29" s="85">
        <f t="shared" si="0"/>
        <v>100</v>
      </c>
      <c r="AC29" s="73">
        <f t="shared" si="1"/>
        <v>6</v>
      </c>
      <c r="AD29" s="16">
        <v>80</v>
      </c>
      <c r="AE29" s="16">
        <v>88</v>
      </c>
      <c r="AF29" s="16">
        <v>85</v>
      </c>
      <c r="AG29" s="15">
        <v>85</v>
      </c>
      <c r="AH29" s="15">
        <v>100</v>
      </c>
      <c r="AI29" s="15">
        <v>100</v>
      </c>
      <c r="AJ29" s="83">
        <f t="shared" si="2"/>
        <v>89.666666666666671</v>
      </c>
      <c r="AK29" s="73">
        <f t="shared" si="3"/>
        <v>8.07</v>
      </c>
      <c r="AL29" s="29">
        <v>65</v>
      </c>
      <c r="AM29" s="30"/>
      <c r="AN29" s="27">
        <f t="shared" si="4"/>
        <v>65</v>
      </c>
      <c r="AO29" s="69">
        <v>80</v>
      </c>
      <c r="AP29" s="17">
        <f t="shared" si="5"/>
        <v>72.5</v>
      </c>
      <c r="AQ29" s="76">
        <f t="shared" si="6"/>
        <v>26.099999999999998</v>
      </c>
      <c r="AR29" s="62">
        <v>94.444444444444429</v>
      </c>
      <c r="AS29" s="77">
        <f t="shared" si="7"/>
        <v>8.4999999999999982</v>
      </c>
      <c r="AT29" s="86">
        <f t="shared" si="8"/>
        <v>5.8249999999999957</v>
      </c>
    </row>
    <row r="30" spans="1:46" ht="14.1" customHeight="1">
      <c r="A30" s="18">
        <v>27</v>
      </c>
      <c r="B30" s="24" t="s">
        <v>104</v>
      </c>
      <c r="C30" s="15">
        <v>1</v>
      </c>
      <c r="D30" s="15">
        <v>1</v>
      </c>
      <c r="E30" s="15">
        <v>1</v>
      </c>
      <c r="F30" s="15">
        <v>1</v>
      </c>
      <c r="G30" s="15">
        <v>1</v>
      </c>
      <c r="H30" s="15">
        <v>1</v>
      </c>
      <c r="I30" s="15">
        <v>1</v>
      </c>
      <c r="J30" s="15">
        <v>1</v>
      </c>
      <c r="K30" s="15">
        <v>1</v>
      </c>
      <c r="L30" s="15">
        <v>1</v>
      </c>
      <c r="M30" s="15">
        <v>0</v>
      </c>
      <c r="N30" s="15">
        <v>1</v>
      </c>
      <c r="O30" s="15">
        <v>1</v>
      </c>
      <c r="P30" s="15">
        <v>1</v>
      </c>
      <c r="Q30" s="15">
        <v>1</v>
      </c>
      <c r="R30" s="15">
        <v>1</v>
      </c>
      <c r="S30" s="15">
        <v>1</v>
      </c>
      <c r="T30" s="15">
        <v>1</v>
      </c>
      <c r="U30" s="15">
        <v>0</v>
      </c>
      <c r="V30" s="15">
        <v>1</v>
      </c>
      <c r="W30" s="15">
        <v>1</v>
      </c>
      <c r="X30" s="15">
        <v>1</v>
      </c>
      <c r="Y30" s="15">
        <v>1</v>
      </c>
      <c r="Z30" s="15">
        <v>1</v>
      </c>
      <c r="AA30" s="34">
        <v>1</v>
      </c>
      <c r="AB30" s="85">
        <f t="shared" si="0"/>
        <v>92</v>
      </c>
      <c r="AC30" s="73">
        <f t="shared" si="1"/>
        <v>5.52</v>
      </c>
      <c r="AD30" s="16">
        <v>80</v>
      </c>
      <c r="AE30" s="16">
        <v>76</v>
      </c>
      <c r="AF30" s="16">
        <v>55</v>
      </c>
      <c r="AG30" s="15">
        <f t="shared" si="9"/>
        <v>55</v>
      </c>
      <c r="AH30" s="15">
        <v>90</v>
      </c>
      <c r="AI30" s="15">
        <v>90</v>
      </c>
      <c r="AJ30" s="83">
        <f t="shared" si="2"/>
        <v>74.333333333333329</v>
      </c>
      <c r="AK30" s="73">
        <f t="shared" si="3"/>
        <v>6.6899999999999995</v>
      </c>
      <c r="AL30" s="29">
        <v>58</v>
      </c>
      <c r="AM30" s="30">
        <v>3</v>
      </c>
      <c r="AN30" s="27">
        <f t="shared" si="4"/>
        <v>61</v>
      </c>
      <c r="AO30" s="69">
        <v>70</v>
      </c>
      <c r="AP30" s="17">
        <f t="shared" si="5"/>
        <v>65.5</v>
      </c>
      <c r="AQ30" s="76">
        <f t="shared" si="6"/>
        <v>23.58</v>
      </c>
      <c r="AR30" s="62">
        <v>71.333333333333329</v>
      </c>
      <c r="AS30" s="77">
        <f t="shared" si="7"/>
        <v>6.419999999999999</v>
      </c>
      <c r="AT30" s="86">
        <f t="shared" si="8"/>
        <v>21.974999999999998</v>
      </c>
    </row>
    <row r="31" spans="1:46" ht="14.1" customHeight="1">
      <c r="A31" s="18">
        <v>28</v>
      </c>
      <c r="B31" s="24" t="s">
        <v>105</v>
      </c>
      <c r="C31" s="15">
        <v>0</v>
      </c>
      <c r="D31" s="15">
        <v>0</v>
      </c>
      <c r="E31" s="15">
        <v>1</v>
      </c>
      <c r="F31" s="15">
        <v>1</v>
      </c>
      <c r="G31" s="15">
        <v>1</v>
      </c>
      <c r="H31" s="15">
        <v>1</v>
      </c>
      <c r="I31" s="15">
        <v>1</v>
      </c>
      <c r="J31" s="15">
        <v>1</v>
      </c>
      <c r="K31" s="15">
        <v>1</v>
      </c>
      <c r="L31" s="15">
        <v>1</v>
      </c>
      <c r="M31" s="15">
        <v>1</v>
      </c>
      <c r="N31" s="15">
        <v>1</v>
      </c>
      <c r="O31" s="15">
        <v>1</v>
      </c>
      <c r="P31" s="15">
        <v>1</v>
      </c>
      <c r="Q31" s="15">
        <v>1</v>
      </c>
      <c r="R31" s="15">
        <v>0</v>
      </c>
      <c r="S31" s="15">
        <v>1</v>
      </c>
      <c r="T31" s="15">
        <v>1</v>
      </c>
      <c r="U31" s="15">
        <v>1</v>
      </c>
      <c r="V31" s="15">
        <v>1</v>
      </c>
      <c r="W31" s="15">
        <v>1</v>
      </c>
      <c r="X31" s="15">
        <v>1</v>
      </c>
      <c r="Y31" s="15">
        <v>1</v>
      </c>
      <c r="Z31" s="15">
        <v>1</v>
      </c>
      <c r="AA31" s="34">
        <v>1</v>
      </c>
      <c r="AB31" s="85">
        <f t="shared" si="0"/>
        <v>88</v>
      </c>
      <c r="AC31" s="73">
        <f t="shared" si="1"/>
        <v>5.2799999999999994</v>
      </c>
      <c r="AD31" s="16">
        <v>80</v>
      </c>
      <c r="AE31" s="16">
        <v>80</v>
      </c>
      <c r="AF31" s="16">
        <v>85</v>
      </c>
      <c r="AG31" s="15">
        <f t="shared" si="9"/>
        <v>85</v>
      </c>
      <c r="AH31" s="15">
        <v>100</v>
      </c>
      <c r="AI31" s="15">
        <v>56</v>
      </c>
      <c r="AJ31" s="83">
        <f t="shared" si="2"/>
        <v>81</v>
      </c>
      <c r="AK31" s="73">
        <f t="shared" si="3"/>
        <v>7.29</v>
      </c>
      <c r="AL31" s="29">
        <v>65</v>
      </c>
      <c r="AM31" s="30">
        <v>5</v>
      </c>
      <c r="AN31" s="27">
        <f t="shared" si="4"/>
        <v>70</v>
      </c>
      <c r="AO31" s="69">
        <v>56</v>
      </c>
      <c r="AP31" s="17">
        <f t="shared" si="5"/>
        <v>63</v>
      </c>
      <c r="AQ31" s="76">
        <f t="shared" si="6"/>
        <v>22.68</v>
      </c>
      <c r="AR31" s="62">
        <v>64.055555555555543</v>
      </c>
      <c r="AS31" s="77">
        <f t="shared" si="7"/>
        <v>5.7649999999999988</v>
      </c>
      <c r="AT31" s="86">
        <f t="shared" si="8"/>
        <v>24.962499999999999</v>
      </c>
    </row>
    <row r="32" spans="1:46" ht="14.1" customHeight="1">
      <c r="A32" s="18">
        <v>29</v>
      </c>
      <c r="B32" s="24" t="s">
        <v>106</v>
      </c>
      <c r="C32" s="15">
        <v>1</v>
      </c>
      <c r="D32" s="15">
        <v>1</v>
      </c>
      <c r="E32" s="15">
        <v>1</v>
      </c>
      <c r="F32" s="15">
        <v>1</v>
      </c>
      <c r="G32" s="15">
        <v>1</v>
      </c>
      <c r="H32" s="15">
        <v>1</v>
      </c>
      <c r="I32" s="15">
        <v>1</v>
      </c>
      <c r="J32" s="15">
        <v>1</v>
      </c>
      <c r="K32" s="15">
        <v>1</v>
      </c>
      <c r="L32" s="15">
        <v>1</v>
      </c>
      <c r="M32" s="15">
        <v>1</v>
      </c>
      <c r="N32" s="15">
        <v>1</v>
      </c>
      <c r="O32" s="15">
        <v>1</v>
      </c>
      <c r="P32" s="15">
        <v>1</v>
      </c>
      <c r="Q32" s="15">
        <v>1</v>
      </c>
      <c r="R32" s="15">
        <v>0</v>
      </c>
      <c r="S32" s="15">
        <v>1</v>
      </c>
      <c r="T32" s="15">
        <v>1</v>
      </c>
      <c r="U32" s="15">
        <v>1</v>
      </c>
      <c r="V32" s="15">
        <v>1</v>
      </c>
      <c r="W32" s="15">
        <v>1</v>
      </c>
      <c r="X32" s="15">
        <v>1</v>
      </c>
      <c r="Y32" s="15">
        <v>1</v>
      </c>
      <c r="Z32" s="15">
        <v>1</v>
      </c>
      <c r="AA32" s="34">
        <v>1</v>
      </c>
      <c r="AB32" s="85">
        <f t="shared" si="0"/>
        <v>96</v>
      </c>
      <c r="AC32" s="73">
        <f t="shared" si="1"/>
        <v>5.76</v>
      </c>
      <c r="AD32" s="16">
        <v>70</v>
      </c>
      <c r="AE32" s="16">
        <v>65</v>
      </c>
      <c r="AF32" s="16">
        <v>90</v>
      </c>
      <c r="AG32" s="15">
        <f t="shared" si="9"/>
        <v>90</v>
      </c>
      <c r="AH32" s="15">
        <v>55</v>
      </c>
      <c r="AI32" s="15">
        <v>51</v>
      </c>
      <c r="AJ32" s="83">
        <f t="shared" si="2"/>
        <v>70.166666666666671</v>
      </c>
      <c r="AK32" s="73">
        <f t="shared" si="3"/>
        <v>6.3150000000000004</v>
      </c>
      <c r="AL32" s="29">
        <v>57</v>
      </c>
      <c r="AM32" s="30">
        <v>3</v>
      </c>
      <c r="AN32" s="27">
        <f t="shared" si="4"/>
        <v>60</v>
      </c>
      <c r="AO32" s="69">
        <v>51</v>
      </c>
      <c r="AP32" s="17">
        <f t="shared" si="5"/>
        <v>55.5</v>
      </c>
      <c r="AQ32" s="76">
        <f t="shared" si="6"/>
        <v>19.98</v>
      </c>
      <c r="AR32" s="62">
        <v>79.888888888888886</v>
      </c>
      <c r="AS32" s="77">
        <f t="shared" si="7"/>
        <v>7.1899999999999995</v>
      </c>
      <c r="AT32" s="86">
        <f t="shared" si="8"/>
        <v>29.387500000000006</v>
      </c>
    </row>
    <row r="33" spans="1:46" ht="14.1" customHeight="1">
      <c r="A33" s="18">
        <v>30</v>
      </c>
      <c r="B33" s="24" t="s">
        <v>107</v>
      </c>
      <c r="C33" s="15">
        <v>1</v>
      </c>
      <c r="D33" s="15">
        <v>1</v>
      </c>
      <c r="E33" s="15">
        <v>1</v>
      </c>
      <c r="F33" s="15">
        <v>1</v>
      </c>
      <c r="G33" s="15">
        <v>1</v>
      </c>
      <c r="H33" s="15">
        <v>1</v>
      </c>
      <c r="I33" s="15">
        <v>1</v>
      </c>
      <c r="J33" s="15">
        <v>1</v>
      </c>
      <c r="K33" s="15">
        <v>1</v>
      </c>
      <c r="L33" s="15">
        <v>1</v>
      </c>
      <c r="M33" s="15">
        <v>1</v>
      </c>
      <c r="N33" s="15">
        <v>1</v>
      </c>
      <c r="O33" s="15">
        <v>1</v>
      </c>
      <c r="P33" s="15">
        <v>1</v>
      </c>
      <c r="Q33" s="15">
        <v>1</v>
      </c>
      <c r="R33" s="15">
        <v>1</v>
      </c>
      <c r="S33" s="15">
        <v>1</v>
      </c>
      <c r="T33" s="15">
        <v>0</v>
      </c>
      <c r="U33" s="15">
        <v>1</v>
      </c>
      <c r="V33" s="15">
        <v>1</v>
      </c>
      <c r="W33" s="15">
        <v>1</v>
      </c>
      <c r="X33" s="15">
        <v>1</v>
      </c>
      <c r="Y33" s="15">
        <v>1</v>
      </c>
      <c r="Z33" s="15">
        <v>1</v>
      </c>
      <c r="AA33" s="34">
        <v>1</v>
      </c>
      <c r="AB33" s="85">
        <f t="shared" si="0"/>
        <v>96</v>
      </c>
      <c r="AC33" s="73">
        <f t="shared" si="1"/>
        <v>5.76</v>
      </c>
      <c r="AD33" s="16">
        <v>70</v>
      </c>
      <c r="AE33" s="16">
        <v>70</v>
      </c>
      <c r="AF33" s="16">
        <v>88</v>
      </c>
      <c r="AG33" s="15">
        <f t="shared" si="9"/>
        <v>88</v>
      </c>
      <c r="AH33" s="15">
        <v>70</v>
      </c>
      <c r="AI33" s="15">
        <v>59</v>
      </c>
      <c r="AJ33" s="83">
        <f t="shared" si="2"/>
        <v>74.166666666666671</v>
      </c>
      <c r="AK33" s="73">
        <f t="shared" si="3"/>
        <v>6.6749999999999998</v>
      </c>
      <c r="AL33" s="29">
        <v>65</v>
      </c>
      <c r="AM33" s="30">
        <v>5</v>
      </c>
      <c r="AN33" s="27">
        <f t="shared" si="4"/>
        <v>70</v>
      </c>
      <c r="AO33" s="69">
        <v>59</v>
      </c>
      <c r="AP33" s="17">
        <f t="shared" si="5"/>
        <v>64.5</v>
      </c>
      <c r="AQ33" s="76">
        <f t="shared" si="6"/>
        <v>23.22</v>
      </c>
      <c r="AR33" s="62">
        <v>78.944444444444443</v>
      </c>
      <c r="AS33" s="77">
        <f t="shared" si="7"/>
        <v>7.1049999999999995</v>
      </c>
      <c r="AT33" s="86">
        <f t="shared" si="8"/>
        <v>20.600000000000005</v>
      </c>
    </row>
    <row r="34" spans="1:46" ht="14.1" customHeight="1">
      <c r="A34" s="18">
        <v>31</v>
      </c>
      <c r="B34" s="24" t="s">
        <v>108</v>
      </c>
      <c r="C34" s="15">
        <v>1</v>
      </c>
      <c r="D34" s="15">
        <v>1</v>
      </c>
      <c r="E34" s="15">
        <v>1</v>
      </c>
      <c r="F34" s="15">
        <v>1</v>
      </c>
      <c r="G34" s="15">
        <v>1</v>
      </c>
      <c r="H34" s="15">
        <v>1</v>
      </c>
      <c r="I34" s="15">
        <v>1</v>
      </c>
      <c r="J34" s="15">
        <v>1</v>
      </c>
      <c r="K34" s="15">
        <v>1</v>
      </c>
      <c r="L34" s="15">
        <v>1</v>
      </c>
      <c r="M34" s="15">
        <v>1</v>
      </c>
      <c r="N34" s="15">
        <v>1</v>
      </c>
      <c r="O34" s="15">
        <v>1</v>
      </c>
      <c r="P34" s="15">
        <v>1</v>
      </c>
      <c r="Q34" s="15">
        <v>1</v>
      </c>
      <c r="R34" s="15">
        <v>1</v>
      </c>
      <c r="S34" s="15">
        <v>1</v>
      </c>
      <c r="T34" s="15">
        <v>1</v>
      </c>
      <c r="U34" s="15">
        <v>1</v>
      </c>
      <c r="V34" s="15">
        <v>1</v>
      </c>
      <c r="W34" s="15">
        <v>1</v>
      </c>
      <c r="X34" s="15">
        <v>1</v>
      </c>
      <c r="Y34" s="15">
        <v>1</v>
      </c>
      <c r="Z34" s="15">
        <v>1</v>
      </c>
      <c r="AA34" s="34">
        <v>1</v>
      </c>
      <c r="AB34" s="85">
        <f t="shared" si="0"/>
        <v>100</v>
      </c>
      <c r="AC34" s="73">
        <f t="shared" si="1"/>
        <v>6</v>
      </c>
      <c r="AD34" s="16">
        <v>80</v>
      </c>
      <c r="AE34" s="16">
        <v>75</v>
      </c>
      <c r="AF34" s="16">
        <v>80</v>
      </c>
      <c r="AG34" s="15">
        <f t="shared" si="9"/>
        <v>80</v>
      </c>
      <c r="AH34" s="15">
        <v>100</v>
      </c>
      <c r="AI34" s="15">
        <v>57</v>
      </c>
      <c r="AJ34" s="83">
        <f t="shared" si="2"/>
        <v>78.666666666666671</v>
      </c>
      <c r="AK34" s="73">
        <f t="shared" si="3"/>
        <v>7.08</v>
      </c>
      <c r="AL34" s="29">
        <v>65</v>
      </c>
      <c r="AM34" s="30">
        <v>5</v>
      </c>
      <c r="AN34" s="27">
        <f t="shared" si="4"/>
        <v>70</v>
      </c>
      <c r="AO34" s="69">
        <v>57</v>
      </c>
      <c r="AP34" s="17">
        <f t="shared" si="5"/>
        <v>63.5</v>
      </c>
      <c r="AQ34" s="76">
        <f t="shared" si="6"/>
        <v>22.86</v>
      </c>
      <c r="AR34" s="62">
        <v>73.388888888888886</v>
      </c>
      <c r="AS34" s="77">
        <f t="shared" si="7"/>
        <v>6.6049999999999995</v>
      </c>
      <c r="AT34" s="86">
        <f t="shared" si="8"/>
        <v>21.137500000000014</v>
      </c>
    </row>
    <row r="35" spans="1:46" ht="14.1" customHeight="1">
      <c r="A35" s="18">
        <v>32</v>
      </c>
      <c r="B35" s="24" t="s">
        <v>109</v>
      </c>
      <c r="C35" s="15">
        <v>1</v>
      </c>
      <c r="D35" s="15">
        <v>1</v>
      </c>
      <c r="E35" s="15">
        <v>1</v>
      </c>
      <c r="F35" s="15">
        <v>1</v>
      </c>
      <c r="G35" s="15">
        <v>1</v>
      </c>
      <c r="H35" s="15">
        <v>1</v>
      </c>
      <c r="I35" s="15">
        <v>1</v>
      </c>
      <c r="J35" s="15">
        <v>1</v>
      </c>
      <c r="K35" s="15">
        <v>1</v>
      </c>
      <c r="L35" s="15">
        <v>1</v>
      </c>
      <c r="M35" s="15">
        <v>1</v>
      </c>
      <c r="N35" s="15">
        <v>1</v>
      </c>
      <c r="O35" s="15">
        <v>1</v>
      </c>
      <c r="P35" s="15">
        <v>1</v>
      </c>
      <c r="Q35" s="15">
        <v>1</v>
      </c>
      <c r="R35" s="15">
        <v>1</v>
      </c>
      <c r="S35" s="15">
        <v>1</v>
      </c>
      <c r="T35" s="15">
        <v>1</v>
      </c>
      <c r="U35" s="15">
        <v>1</v>
      </c>
      <c r="V35" s="15">
        <v>1</v>
      </c>
      <c r="W35" s="15">
        <v>1</v>
      </c>
      <c r="X35" s="15">
        <v>1</v>
      </c>
      <c r="Y35" s="15">
        <v>1</v>
      </c>
      <c r="Z35" s="15">
        <v>1</v>
      </c>
      <c r="AA35" s="34">
        <v>1</v>
      </c>
      <c r="AB35" s="85">
        <f t="shared" si="0"/>
        <v>100</v>
      </c>
      <c r="AC35" s="73">
        <f t="shared" si="1"/>
        <v>6</v>
      </c>
      <c r="AD35" s="16">
        <v>80</v>
      </c>
      <c r="AE35" s="16">
        <v>65</v>
      </c>
      <c r="AF35" s="16">
        <v>88</v>
      </c>
      <c r="AG35" s="15">
        <f t="shared" si="9"/>
        <v>88</v>
      </c>
      <c r="AH35" s="15">
        <v>70</v>
      </c>
      <c r="AI35" s="15">
        <v>42</v>
      </c>
      <c r="AJ35" s="83">
        <f t="shared" si="2"/>
        <v>72.166666666666671</v>
      </c>
      <c r="AK35" s="73">
        <f t="shared" si="3"/>
        <v>6.4950000000000001</v>
      </c>
      <c r="AL35" s="29">
        <v>50</v>
      </c>
      <c r="AM35" s="30">
        <v>5</v>
      </c>
      <c r="AN35" s="27">
        <f t="shared" si="4"/>
        <v>55</v>
      </c>
      <c r="AO35" s="69">
        <v>42</v>
      </c>
      <c r="AP35" s="17">
        <f t="shared" si="5"/>
        <v>48.5</v>
      </c>
      <c r="AQ35" s="76">
        <f t="shared" si="6"/>
        <v>17.46</v>
      </c>
      <c r="AR35" s="62">
        <v>79.666666666666657</v>
      </c>
      <c r="AS35" s="77">
        <f t="shared" si="7"/>
        <v>7.169999999999999</v>
      </c>
      <c r="AT35" s="86">
        <f t="shared" si="8"/>
        <v>34.6875</v>
      </c>
    </row>
    <row r="36" spans="1:46" ht="14.1" customHeight="1">
      <c r="A36" s="18">
        <v>33</v>
      </c>
      <c r="B36" s="24" t="s">
        <v>110</v>
      </c>
      <c r="C36" s="15">
        <v>1</v>
      </c>
      <c r="D36" s="15">
        <v>1</v>
      </c>
      <c r="E36" s="15">
        <v>1</v>
      </c>
      <c r="F36" s="15">
        <v>1</v>
      </c>
      <c r="G36" s="15">
        <v>1</v>
      </c>
      <c r="H36" s="15">
        <v>1</v>
      </c>
      <c r="I36" s="15">
        <v>1</v>
      </c>
      <c r="J36" s="15">
        <v>1</v>
      </c>
      <c r="K36" s="15">
        <v>1</v>
      </c>
      <c r="L36" s="15">
        <v>1</v>
      </c>
      <c r="M36" s="15">
        <v>1</v>
      </c>
      <c r="N36" s="15">
        <v>1</v>
      </c>
      <c r="O36" s="15">
        <v>1</v>
      </c>
      <c r="P36" s="15">
        <v>1</v>
      </c>
      <c r="Q36" s="15">
        <v>1</v>
      </c>
      <c r="R36" s="15">
        <v>1</v>
      </c>
      <c r="S36" s="15">
        <v>1</v>
      </c>
      <c r="T36" s="15">
        <v>0</v>
      </c>
      <c r="U36" s="15">
        <v>1</v>
      </c>
      <c r="V36" s="15">
        <v>1</v>
      </c>
      <c r="W36" s="15">
        <v>1</v>
      </c>
      <c r="X36" s="15">
        <v>1</v>
      </c>
      <c r="Y36" s="15">
        <v>1</v>
      </c>
      <c r="Z36" s="15">
        <v>1</v>
      </c>
      <c r="AA36" s="34">
        <v>1</v>
      </c>
      <c r="AB36" s="85">
        <f t="shared" si="0"/>
        <v>96</v>
      </c>
      <c r="AC36" s="73">
        <f t="shared" si="1"/>
        <v>5.76</v>
      </c>
      <c r="AD36" s="16">
        <v>70</v>
      </c>
      <c r="AE36" s="16">
        <v>60</v>
      </c>
      <c r="AF36" s="16">
        <v>88</v>
      </c>
      <c r="AG36" s="15">
        <f t="shared" si="9"/>
        <v>88</v>
      </c>
      <c r="AH36" s="15">
        <v>0</v>
      </c>
      <c r="AI36" s="15">
        <v>0</v>
      </c>
      <c r="AJ36" s="83">
        <f t="shared" si="2"/>
        <v>51</v>
      </c>
      <c r="AK36" s="73">
        <f t="shared" si="3"/>
        <v>4.59</v>
      </c>
      <c r="AL36" s="29">
        <v>30</v>
      </c>
      <c r="AM36" s="30">
        <v>5</v>
      </c>
      <c r="AN36" s="27">
        <f t="shared" si="4"/>
        <v>35</v>
      </c>
      <c r="AO36" s="69">
        <v>47</v>
      </c>
      <c r="AP36" s="17">
        <f t="shared" si="5"/>
        <v>41</v>
      </c>
      <c r="AQ36" s="76">
        <f t="shared" si="6"/>
        <v>14.76</v>
      </c>
      <c r="AR36" s="62">
        <v>75.333333333333343</v>
      </c>
      <c r="AS36" s="77">
        <f t="shared" si="7"/>
        <v>6.78</v>
      </c>
      <c r="AT36" s="86">
        <f t="shared" si="8"/>
        <v>47.774999999999999</v>
      </c>
    </row>
    <row r="37" spans="1:46" ht="14.1" customHeight="1">
      <c r="A37" s="18">
        <v>34</v>
      </c>
      <c r="B37" s="24" t="s">
        <v>111</v>
      </c>
      <c r="C37" s="15">
        <v>1</v>
      </c>
      <c r="D37" s="15">
        <v>1</v>
      </c>
      <c r="E37" s="15">
        <v>1</v>
      </c>
      <c r="F37" s="15">
        <v>1</v>
      </c>
      <c r="G37" s="15">
        <v>1</v>
      </c>
      <c r="H37" s="15">
        <v>1</v>
      </c>
      <c r="I37" s="15">
        <v>1</v>
      </c>
      <c r="J37" s="15">
        <v>1</v>
      </c>
      <c r="K37" s="15">
        <v>1</v>
      </c>
      <c r="L37" s="15">
        <v>1</v>
      </c>
      <c r="M37" s="15">
        <v>1</v>
      </c>
      <c r="N37" s="15">
        <v>1</v>
      </c>
      <c r="O37" s="15">
        <v>1</v>
      </c>
      <c r="P37" s="15">
        <v>1</v>
      </c>
      <c r="Q37" s="15">
        <v>1</v>
      </c>
      <c r="R37" s="15">
        <v>1</v>
      </c>
      <c r="S37" s="15">
        <v>1</v>
      </c>
      <c r="T37" s="15">
        <v>0</v>
      </c>
      <c r="U37" s="15">
        <v>1</v>
      </c>
      <c r="V37" s="15">
        <v>1</v>
      </c>
      <c r="W37" s="15">
        <v>1</v>
      </c>
      <c r="X37" s="15">
        <v>1</v>
      </c>
      <c r="Y37" s="15">
        <v>0</v>
      </c>
      <c r="Z37" s="15">
        <v>1</v>
      </c>
      <c r="AA37" s="34">
        <v>1</v>
      </c>
      <c r="AB37" s="85">
        <f t="shared" si="0"/>
        <v>92</v>
      </c>
      <c r="AC37" s="73">
        <f t="shared" si="1"/>
        <v>5.52</v>
      </c>
      <c r="AD37" s="16">
        <v>70</v>
      </c>
      <c r="AE37" s="16">
        <v>78</v>
      </c>
      <c r="AF37" s="16">
        <v>85</v>
      </c>
      <c r="AG37" s="15">
        <f t="shared" si="9"/>
        <v>85</v>
      </c>
      <c r="AH37" s="15">
        <v>70</v>
      </c>
      <c r="AI37" s="15">
        <v>70</v>
      </c>
      <c r="AJ37" s="83">
        <f t="shared" si="2"/>
        <v>76.333333333333329</v>
      </c>
      <c r="AK37" s="73">
        <f t="shared" si="3"/>
        <v>6.8699999999999992</v>
      </c>
      <c r="AL37" s="29">
        <v>66</v>
      </c>
      <c r="AM37" s="30">
        <v>5</v>
      </c>
      <c r="AN37" s="27">
        <f t="shared" si="4"/>
        <v>71</v>
      </c>
      <c r="AO37" s="69">
        <v>79</v>
      </c>
      <c r="AP37" s="17">
        <f t="shared" si="5"/>
        <v>75</v>
      </c>
      <c r="AQ37" s="76">
        <f t="shared" si="6"/>
        <v>27</v>
      </c>
      <c r="AR37" s="62">
        <v>89.722222222222214</v>
      </c>
      <c r="AS37" s="77">
        <f t="shared" si="7"/>
        <v>8.0749999999999993</v>
      </c>
      <c r="AT37" s="86">
        <f t="shared" si="8"/>
        <v>8.8374999999999915</v>
      </c>
    </row>
    <row r="38" spans="1:46" ht="14.1" customHeight="1">
      <c r="A38" s="18">
        <v>35</v>
      </c>
      <c r="B38" s="24" t="s">
        <v>112</v>
      </c>
      <c r="C38" s="15">
        <v>0</v>
      </c>
      <c r="D38" s="15">
        <v>1</v>
      </c>
      <c r="E38" s="15">
        <v>1</v>
      </c>
      <c r="F38" s="15">
        <v>0</v>
      </c>
      <c r="G38" s="15">
        <v>1</v>
      </c>
      <c r="H38" s="15">
        <v>1</v>
      </c>
      <c r="I38" s="15">
        <v>0</v>
      </c>
      <c r="J38" s="15">
        <v>1</v>
      </c>
      <c r="K38" s="15">
        <v>0</v>
      </c>
      <c r="L38" s="15">
        <v>1</v>
      </c>
      <c r="M38" s="15">
        <v>1</v>
      </c>
      <c r="N38" s="15">
        <v>1</v>
      </c>
      <c r="O38" s="15">
        <v>1</v>
      </c>
      <c r="P38" s="15">
        <v>1</v>
      </c>
      <c r="Q38" s="15">
        <v>1</v>
      </c>
      <c r="R38" s="15">
        <v>1</v>
      </c>
      <c r="S38" s="15">
        <v>1</v>
      </c>
      <c r="T38" s="15">
        <v>1</v>
      </c>
      <c r="U38" s="15">
        <v>0</v>
      </c>
      <c r="V38" s="15">
        <v>1</v>
      </c>
      <c r="W38" s="15">
        <v>1</v>
      </c>
      <c r="X38" s="15">
        <v>1</v>
      </c>
      <c r="Y38" s="15">
        <v>0</v>
      </c>
      <c r="Z38" s="15">
        <v>1</v>
      </c>
      <c r="AA38" s="34">
        <v>1</v>
      </c>
      <c r="AB38" s="85">
        <f t="shared" si="0"/>
        <v>76</v>
      </c>
      <c r="AC38" s="73">
        <f t="shared" si="1"/>
        <v>4.5599999999999996</v>
      </c>
      <c r="AD38" s="16">
        <v>80</v>
      </c>
      <c r="AE38" s="16">
        <v>68</v>
      </c>
      <c r="AF38" s="16">
        <v>55</v>
      </c>
      <c r="AG38" s="15">
        <f t="shared" si="9"/>
        <v>55</v>
      </c>
      <c r="AH38" s="15">
        <v>60</v>
      </c>
      <c r="AI38" s="15">
        <v>34</v>
      </c>
      <c r="AJ38" s="83">
        <f t="shared" si="2"/>
        <v>58.666666666666664</v>
      </c>
      <c r="AK38" s="73">
        <f t="shared" si="3"/>
        <v>5.2799999999999994</v>
      </c>
      <c r="AL38" s="29">
        <v>22</v>
      </c>
      <c r="AM38" s="30">
        <v>1</v>
      </c>
      <c r="AN38" s="27">
        <f t="shared" si="4"/>
        <v>23</v>
      </c>
      <c r="AO38" s="69">
        <v>34</v>
      </c>
      <c r="AP38" s="17">
        <f t="shared" si="5"/>
        <v>28.5</v>
      </c>
      <c r="AQ38" s="76">
        <f t="shared" si="6"/>
        <v>10.26</v>
      </c>
      <c r="AR38" s="62">
        <v>81.277777777777771</v>
      </c>
      <c r="AS38" s="77">
        <f t="shared" si="7"/>
        <v>7.3149999999999995</v>
      </c>
      <c r="AT38" s="86">
        <f t="shared" si="8"/>
        <v>58.962499999999999</v>
      </c>
    </row>
    <row r="39" spans="1:46" ht="14.1" customHeight="1">
      <c r="A39" s="18">
        <v>36</v>
      </c>
      <c r="B39" s="24" t="s">
        <v>113</v>
      </c>
      <c r="C39" s="15">
        <v>1</v>
      </c>
      <c r="D39" s="15">
        <v>0</v>
      </c>
      <c r="E39" s="15">
        <v>0</v>
      </c>
      <c r="F39" s="15">
        <v>1</v>
      </c>
      <c r="G39" s="15">
        <v>1</v>
      </c>
      <c r="H39" s="15">
        <v>0</v>
      </c>
      <c r="I39" s="15">
        <v>0</v>
      </c>
      <c r="J39" s="15">
        <v>1</v>
      </c>
      <c r="K39" s="15">
        <v>1</v>
      </c>
      <c r="L39" s="15">
        <v>1</v>
      </c>
      <c r="M39" s="15">
        <v>0</v>
      </c>
      <c r="N39" s="15">
        <v>1</v>
      </c>
      <c r="O39" s="15">
        <v>1</v>
      </c>
      <c r="P39" s="15">
        <v>1</v>
      </c>
      <c r="Q39" s="15">
        <v>1</v>
      </c>
      <c r="R39" s="15">
        <v>1</v>
      </c>
      <c r="S39" s="15">
        <v>1</v>
      </c>
      <c r="T39" s="15">
        <v>1</v>
      </c>
      <c r="U39" s="15">
        <v>1</v>
      </c>
      <c r="V39" s="15">
        <v>1</v>
      </c>
      <c r="W39" s="15">
        <v>1</v>
      </c>
      <c r="X39" s="15">
        <v>1</v>
      </c>
      <c r="Y39" s="15">
        <v>1</v>
      </c>
      <c r="Z39" s="15">
        <v>1</v>
      </c>
      <c r="AA39" s="34">
        <v>1</v>
      </c>
      <c r="AB39" s="85">
        <f t="shared" si="0"/>
        <v>80</v>
      </c>
      <c r="AC39" s="73">
        <f t="shared" si="1"/>
        <v>4.8</v>
      </c>
      <c r="AD39" s="16">
        <v>70</v>
      </c>
      <c r="AE39" s="16">
        <v>0</v>
      </c>
      <c r="AF39" s="16">
        <v>90</v>
      </c>
      <c r="AG39" s="15">
        <f t="shared" si="9"/>
        <v>90</v>
      </c>
      <c r="AH39" s="15">
        <v>0</v>
      </c>
      <c r="AI39" s="15">
        <v>0</v>
      </c>
      <c r="AJ39" s="83">
        <f t="shared" si="2"/>
        <v>41.666666666666664</v>
      </c>
      <c r="AK39" s="73">
        <f t="shared" si="3"/>
        <v>3.7499999999999996</v>
      </c>
      <c r="AL39" s="29">
        <v>52</v>
      </c>
      <c r="AM39" s="30">
        <v>3</v>
      </c>
      <c r="AN39" s="27">
        <f t="shared" si="4"/>
        <v>55</v>
      </c>
      <c r="AO39" s="69">
        <v>60</v>
      </c>
      <c r="AP39" s="17">
        <f t="shared" si="5"/>
        <v>57.5</v>
      </c>
      <c r="AQ39" s="76">
        <f t="shared" si="6"/>
        <v>20.7</v>
      </c>
      <c r="AR39" s="62">
        <v>61.944444444444443</v>
      </c>
      <c r="AS39" s="77">
        <f t="shared" si="7"/>
        <v>5.5749999999999993</v>
      </c>
      <c r="AT39" s="86">
        <f t="shared" si="8"/>
        <v>40.437499999999993</v>
      </c>
    </row>
    <row r="40" spans="1:46" ht="14.1" customHeight="1">
      <c r="A40" s="18">
        <v>37</v>
      </c>
      <c r="B40" s="24" t="s">
        <v>114</v>
      </c>
      <c r="C40" s="15">
        <v>1</v>
      </c>
      <c r="D40" s="15">
        <v>1</v>
      </c>
      <c r="E40" s="15">
        <v>1</v>
      </c>
      <c r="F40" s="15">
        <v>1</v>
      </c>
      <c r="G40" s="15">
        <v>1</v>
      </c>
      <c r="H40" s="15">
        <v>1</v>
      </c>
      <c r="I40" s="15">
        <v>1</v>
      </c>
      <c r="J40" s="15">
        <v>1</v>
      </c>
      <c r="K40" s="15">
        <v>1</v>
      </c>
      <c r="L40" s="15">
        <v>1</v>
      </c>
      <c r="M40" s="15">
        <v>1</v>
      </c>
      <c r="N40" s="15">
        <v>1</v>
      </c>
      <c r="O40" s="15">
        <v>1</v>
      </c>
      <c r="P40" s="15">
        <v>1</v>
      </c>
      <c r="Q40" s="15">
        <v>1</v>
      </c>
      <c r="R40" s="15">
        <v>1</v>
      </c>
      <c r="S40" s="15">
        <v>1</v>
      </c>
      <c r="T40" s="15">
        <v>1</v>
      </c>
      <c r="U40" s="15">
        <v>1</v>
      </c>
      <c r="V40" s="15">
        <v>1</v>
      </c>
      <c r="W40" s="15">
        <v>1</v>
      </c>
      <c r="X40" s="15">
        <v>1</v>
      </c>
      <c r="Y40" s="15">
        <v>0</v>
      </c>
      <c r="Z40" s="15">
        <v>1</v>
      </c>
      <c r="AA40" s="34">
        <v>1</v>
      </c>
      <c r="AB40" s="85">
        <f t="shared" si="0"/>
        <v>96</v>
      </c>
      <c r="AC40" s="73">
        <f t="shared" si="1"/>
        <v>5.76</v>
      </c>
      <c r="AD40" s="16">
        <v>80</v>
      </c>
      <c r="AE40" s="16">
        <v>95</v>
      </c>
      <c r="AF40" s="16">
        <v>85</v>
      </c>
      <c r="AG40" s="15">
        <f t="shared" si="9"/>
        <v>85</v>
      </c>
      <c r="AH40" s="15">
        <v>100</v>
      </c>
      <c r="AI40" s="15">
        <v>100</v>
      </c>
      <c r="AJ40" s="83">
        <f t="shared" si="2"/>
        <v>90.833333333333329</v>
      </c>
      <c r="AK40" s="73">
        <f t="shared" si="3"/>
        <v>8.1749999999999989</v>
      </c>
      <c r="AL40" s="29">
        <v>78</v>
      </c>
      <c r="AM40" s="30">
        <v>5</v>
      </c>
      <c r="AN40" s="27">
        <f t="shared" si="4"/>
        <v>83</v>
      </c>
      <c r="AO40" s="69">
        <v>100</v>
      </c>
      <c r="AP40" s="17">
        <f t="shared" si="5"/>
        <v>91.5</v>
      </c>
      <c r="AQ40" s="76">
        <f t="shared" si="6"/>
        <v>32.94</v>
      </c>
      <c r="AR40" s="62">
        <v>94.944444444444429</v>
      </c>
      <c r="AS40" s="77">
        <f t="shared" si="7"/>
        <v>8.5449999999999982</v>
      </c>
      <c r="AT40" s="86">
        <f t="shared" si="8"/>
        <v>-11.050000000000004</v>
      </c>
    </row>
    <row r="41" spans="1:46" ht="14.1" customHeight="1">
      <c r="A41" s="18">
        <v>38</v>
      </c>
      <c r="B41" s="24" t="s">
        <v>115</v>
      </c>
      <c r="C41" s="15">
        <v>1</v>
      </c>
      <c r="D41" s="15">
        <v>0</v>
      </c>
      <c r="E41" s="15">
        <v>1</v>
      </c>
      <c r="F41" s="15">
        <v>0</v>
      </c>
      <c r="G41" s="15">
        <v>1</v>
      </c>
      <c r="H41" s="15">
        <v>1</v>
      </c>
      <c r="I41" s="15">
        <v>1</v>
      </c>
      <c r="J41" s="15">
        <v>1</v>
      </c>
      <c r="K41" s="15">
        <v>1</v>
      </c>
      <c r="L41" s="15">
        <v>1</v>
      </c>
      <c r="M41" s="15">
        <v>1</v>
      </c>
      <c r="N41" s="15">
        <v>1</v>
      </c>
      <c r="O41" s="15">
        <v>1</v>
      </c>
      <c r="P41" s="15">
        <v>1</v>
      </c>
      <c r="Q41" s="15">
        <v>0</v>
      </c>
      <c r="R41" s="15">
        <v>1</v>
      </c>
      <c r="S41" s="15">
        <v>1</v>
      </c>
      <c r="T41" s="15">
        <v>1</v>
      </c>
      <c r="U41" s="15">
        <v>1</v>
      </c>
      <c r="V41" s="15">
        <v>1</v>
      </c>
      <c r="W41" s="15">
        <v>1</v>
      </c>
      <c r="X41" s="15">
        <v>1</v>
      </c>
      <c r="Y41" s="15">
        <v>0</v>
      </c>
      <c r="Z41" s="15">
        <v>1</v>
      </c>
      <c r="AA41" s="34">
        <v>1</v>
      </c>
      <c r="AB41" s="85">
        <f t="shared" si="0"/>
        <v>84</v>
      </c>
      <c r="AC41" s="73">
        <f t="shared" si="1"/>
        <v>5.04</v>
      </c>
      <c r="AD41" s="16">
        <v>80</v>
      </c>
      <c r="AE41" s="16">
        <v>95</v>
      </c>
      <c r="AF41" s="16">
        <v>80</v>
      </c>
      <c r="AG41" s="15">
        <f t="shared" si="9"/>
        <v>80</v>
      </c>
      <c r="AH41" s="15">
        <v>60</v>
      </c>
      <c r="AI41" s="15">
        <v>38</v>
      </c>
      <c r="AJ41" s="83">
        <f t="shared" si="2"/>
        <v>72.166666666666671</v>
      </c>
      <c r="AK41" s="73">
        <f t="shared" si="3"/>
        <v>6.4950000000000001</v>
      </c>
      <c r="AL41" s="29">
        <v>69</v>
      </c>
      <c r="AM41" s="30"/>
      <c r="AN41" s="27">
        <f t="shared" si="4"/>
        <v>69</v>
      </c>
      <c r="AO41" s="69">
        <v>38</v>
      </c>
      <c r="AP41" s="17">
        <f t="shared" si="5"/>
        <v>53.5</v>
      </c>
      <c r="AQ41" s="76">
        <f t="shared" si="6"/>
        <v>19.259999999999998</v>
      </c>
      <c r="AR41" s="62">
        <v>58.666666666666657</v>
      </c>
      <c r="AS41" s="77">
        <f t="shared" si="7"/>
        <v>5.2799999999999994</v>
      </c>
      <c r="AT41" s="86">
        <f t="shared" si="8"/>
        <v>37.312500000000007</v>
      </c>
    </row>
    <row r="42" spans="1:46" ht="14.1" customHeight="1">
      <c r="A42" s="18">
        <v>39</v>
      </c>
      <c r="B42" s="24" t="s">
        <v>116</v>
      </c>
      <c r="C42" s="15">
        <v>1</v>
      </c>
      <c r="D42" s="15">
        <v>0</v>
      </c>
      <c r="E42" s="15">
        <v>1</v>
      </c>
      <c r="F42" s="15">
        <v>1</v>
      </c>
      <c r="G42" s="15">
        <v>1</v>
      </c>
      <c r="H42" s="15">
        <v>1</v>
      </c>
      <c r="I42" s="15">
        <v>1</v>
      </c>
      <c r="J42" s="15">
        <v>1</v>
      </c>
      <c r="K42" s="15">
        <v>1</v>
      </c>
      <c r="L42" s="15">
        <v>1</v>
      </c>
      <c r="M42" s="15">
        <v>1</v>
      </c>
      <c r="N42" s="15">
        <v>1</v>
      </c>
      <c r="O42" s="15">
        <v>1</v>
      </c>
      <c r="P42" s="15">
        <v>1</v>
      </c>
      <c r="Q42" s="15">
        <v>1</v>
      </c>
      <c r="R42" s="15">
        <v>1</v>
      </c>
      <c r="S42" s="15">
        <v>1</v>
      </c>
      <c r="T42" s="15">
        <v>1</v>
      </c>
      <c r="U42" s="15">
        <v>1</v>
      </c>
      <c r="V42" s="15">
        <v>1</v>
      </c>
      <c r="W42" s="15">
        <v>1</v>
      </c>
      <c r="X42" s="15">
        <v>1</v>
      </c>
      <c r="Y42" s="15">
        <v>1</v>
      </c>
      <c r="Z42" s="15">
        <v>1</v>
      </c>
      <c r="AA42" s="34">
        <v>1</v>
      </c>
      <c r="AB42" s="85">
        <f t="shared" si="0"/>
        <v>96</v>
      </c>
      <c r="AC42" s="73">
        <f t="shared" si="1"/>
        <v>5.76</v>
      </c>
      <c r="AD42" s="16">
        <v>80</v>
      </c>
      <c r="AE42" s="16">
        <v>78</v>
      </c>
      <c r="AF42" s="16">
        <v>88</v>
      </c>
      <c r="AG42" s="15">
        <f t="shared" si="9"/>
        <v>88</v>
      </c>
      <c r="AH42" s="15">
        <v>70</v>
      </c>
      <c r="AI42" s="15">
        <v>50</v>
      </c>
      <c r="AJ42" s="83">
        <f t="shared" si="2"/>
        <v>75.666666666666671</v>
      </c>
      <c r="AK42" s="73">
        <f t="shared" si="3"/>
        <v>6.8100000000000005</v>
      </c>
      <c r="AL42" s="29">
        <v>52</v>
      </c>
      <c r="AM42" s="30">
        <v>5</v>
      </c>
      <c r="AN42" s="27">
        <f t="shared" si="4"/>
        <v>57</v>
      </c>
      <c r="AO42" s="69">
        <v>50</v>
      </c>
      <c r="AP42" s="17">
        <f t="shared" si="5"/>
        <v>53.5</v>
      </c>
      <c r="AQ42" s="76">
        <f t="shared" si="6"/>
        <v>19.259999999999998</v>
      </c>
      <c r="AR42" s="62">
        <v>78.222222222222229</v>
      </c>
      <c r="AS42" s="77">
        <f t="shared" si="7"/>
        <v>7.04</v>
      </c>
      <c r="AT42" s="86">
        <f t="shared" si="8"/>
        <v>30.325000000000006</v>
      </c>
    </row>
    <row r="43" spans="1:46" ht="14.1" customHeight="1">
      <c r="A43" s="18">
        <v>40</v>
      </c>
      <c r="B43" s="24" t="s">
        <v>117</v>
      </c>
      <c r="C43" s="15">
        <v>1</v>
      </c>
      <c r="D43" s="15">
        <v>1</v>
      </c>
      <c r="E43" s="15">
        <v>1</v>
      </c>
      <c r="F43" s="15">
        <v>1</v>
      </c>
      <c r="G43" s="15">
        <v>1</v>
      </c>
      <c r="H43" s="15">
        <v>1</v>
      </c>
      <c r="I43" s="15">
        <v>1</v>
      </c>
      <c r="J43" s="15">
        <v>1</v>
      </c>
      <c r="K43" s="15">
        <v>1</v>
      </c>
      <c r="L43" s="15">
        <v>1</v>
      </c>
      <c r="M43" s="15">
        <v>1</v>
      </c>
      <c r="N43" s="15">
        <v>1</v>
      </c>
      <c r="O43" s="15">
        <v>1</v>
      </c>
      <c r="P43" s="15">
        <v>1</v>
      </c>
      <c r="Q43" s="15">
        <v>1</v>
      </c>
      <c r="R43" s="15">
        <v>1</v>
      </c>
      <c r="S43" s="15">
        <v>1</v>
      </c>
      <c r="T43" s="15">
        <v>1</v>
      </c>
      <c r="U43" s="15">
        <v>1</v>
      </c>
      <c r="V43" s="15">
        <v>1</v>
      </c>
      <c r="W43" s="15">
        <v>1</v>
      </c>
      <c r="X43" s="15">
        <v>1</v>
      </c>
      <c r="Y43" s="15">
        <v>0</v>
      </c>
      <c r="Z43" s="15">
        <v>1</v>
      </c>
      <c r="AA43" s="34">
        <v>1</v>
      </c>
      <c r="AB43" s="85">
        <f t="shared" si="0"/>
        <v>96</v>
      </c>
      <c r="AC43" s="73">
        <f t="shared" si="1"/>
        <v>5.76</v>
      </c>
      <c r="AD43" s="16">
        <v>70</v>
      </c>
      <c r="AE43" s="16">
        <v>80</v>
      </c>
      <c r="AF43" s="16">
        <v>100</v>
      </c>
      <c r="AG43" s="15">
        <f t="shared" si="9"/>
        <v>100</v>
      </c>
      <c r="AH43" s="15">
        <v>70</v>
      </c>
      <c r="AI43" s="15">
        <v>38</v>
      </c>
      <c r="AJ43" s="83">
        <f t="shared" si="2"/>
        <v>76.333333333333329</v>
      </c>
      <c r="AK43" s="73">
        <f t="shared" si="3"/>
        <v>6.8699999999999992</v>
      </c>
      <c r="AL43" s="29">
        <v>52</v>
      </c>
      <c r="AM43" s="30"/>
      <c r="AN43" s="27">
        <f t="shared" si="4"/>
        <v>52</v>
      </c>
      <c r="AO43" s="69">
        <v>38</v>
      </c>
      <c r="AP43" s="17">
        <f t="shared" si="5"/>
        <v>45</v>
      </c>
      <c r="AQ43" s="76">
        <f t="shared" si="6"/>
        <v>16.2</v>
      </c>
      <c r="AR43" s="62">
        <v>89.1111111111111</v>
      </c>
      <c r="AS43" s="77">
        <f t="shared" si="7"/>
        <v>8.02</v>
      </c>
      <c r="AT43" s="86">
        <f t="shared" si="8"/>
        <v>35.375000000000014</v>
      </c>
    </row>
    <row r="44" spans="1:46" ht="14.1" customHeight="1">
      <c r="A44" s="18">
        <v>41</v>
      </c>
      <c r="B44" s="24" t="s">
        <v>118</v>
      </c>
      <c r="C44" s="15">
        <v>1</v>
      </c>
      <c r="D44" s="15">
        <v>0</v>
      </c>
      <c r="E44" s="15">
        <v>1</v>
      </c>
      <c r="F44" s="15">
        <v>1</v>
      </c>
      <c r="G44" s="15">
        <v>1</v>
      </c>
      <c r="H44" s="15">
        <v>1</v>
      </c>
      <c r="I44" s="15">
        <v>1</v>
      </c>
      <c r="J44" s="15">
        <v>1</v>
      </c>
      <c r="K44" s="15">
        <v>1</v>
      </c>
      <c r="L44" s="15">
        <v>1</v>
      </c>
      <c r="M44" s="15">
        <v>1</v>
      </c>
      <c r="N44" s="15">
        <v>1</v>
      </c>
      <c r="O44" s="15">
        <v>1</v>
      </c>
      <c r="P44" s="15">
        <v>1</v>
      </c>
      <c r="Q44" s="15">
        <v>1</v>
      </c>
      <c r="R44" s="15">
        <v>1</v>
      </c>
      <c r="S44" s="15">
        <v>1</v>
      </c>
      <c r="T44" s="15">
        <v>1</v>
      </c>
      <c r="U44" s="15">
        <v>1</v>
      </c>
      <c r="V44" s="15">
        <v>0</v>
      </c>
      <c r="W44" s="15">
        <v>1</v>
      </c>
      <c r="X44" s="15">
        <v>0</v>
      </c>
      <c r="Y44" s="15">
        <v>1</v>
      </c>
      <c r="Z44" s="15">
        <v>1</v>
      </c>
      <c r="AA44" s="34">
        <v>0</v>
      </c>
      <c r="AB44" s="85">
        <f t="shared" si="0"/>
        <v>84</v>
      </c>
      <c r="AC44" s="73">
        <f t="shared" si="1"/>
        <v>5.04</v>
      </c>
      <c r="AD44" s="16">
        <v>75</v>
      </c>
      <c r="AE44" s="16">
        <v>78</v>
      </c>
      <c r="AF44" s="16">
        <v>85</v>
      </c>
      <c r="AG44" s="15">
        <f t="shared" si="9"/>
        <v>85</v>
      </c>
      <c r="AH44" s="15">
        <v>80</v>
      </c>
      <c r="AI44" s="15">
        <v>80</v>
      </c>
      <c r="AJ44" s="83">
        <f t="shared" si="2"/>
        <v>80.5</v>
      </c>
      <c r="AK44" s="73">
        <f t="shared" si="3"/>
        <v>7.2450000000000001</v>
      </c>
      <c r="AL44" s="29">
        <v>47</v>
      </c>
      <c r="AM44" s="30">
        <v>5</v>
      </c>
      <c r="AN44" s="27">
        <f t="shared" si="4"/>
        <v>52</v>
      </c>
      <c r="AO44" s="69">
        <v>62</v>
      </c>
      <c r="AP44" s="17">
        <f t="shared" si="5"/>
        <v>57</v>
      </c>
      <c r="AQ44" s="76">
        <f t="shared" si="6"/>
        <v>20.52</v>
      </c>
      <c r="AR44" s="62">
        <v>68.166666666666657</v>
      </c>
      <c r="AS44" s="77">
        <f t="shared" si="7"/>
        <v>6.1349999999999989</v>
      </c>
      <c r="AT44" s="86">
        <f t="shared" si="8"/>
        <v>30.150000000000006</v>
      </c>
    </row>
    <row r="45" spans="1:46" ht="14.1" customHeight="1">
      <c r="A45" s="18">
        <v>42</v>
      </c>
      <c r="B45" s="24" t="s">
        <v>40</v>
      </c>
      <c r="C45" s="15">
        <v>0</v>
      </c>
      <c r="D45" s="15">
        <v>0</v>
      </c>
      <c r="E45" s="15">
        <v>0</v>
      </c>
      <c r="F45" s="15">
        <v>0</v>
      </c>
      <c r="G45" s="15">
        <v>1</v>
      </c>
      <c r="H45" s="15">
        <v>1</v>
      </c>
      <c r="I45" s="15">
        <v>1</v>
      </c>
      <c r="J45" s="15">
        <v>1</v>
      </c>
      <c r="K45" s="15">
        <v>1</v>
      </c>
      <c r="L45" s="15">
        <v>0</v>
      </c>
      <c r="M45" s="15">
        <v>1</v>
      </c>
      <c r="N45" s="15">
        <v>1</v>
      </c>
      <c r="O45" s="15">
        <v>0</v>
      </c>
      <c r="P45" s="15">
        <v>0</v>
      </c>
      <c r="Q45" s="15">
        <v>1</v>
      </c>
      <c r="R45" s="15">
        <v>0</v>
      </c>
      <c r="S45" s="15">
        <v>1</v>
      </c>
      <c r="T45" s="15">
        <v>1</v>
      </c>
      <c r="U45" s="15">
        <v>1</v>
      </c>
      <c r="V45" s="15">
        <v>0</v>
      </c>
      <c r="W45" s="15">
        <v>0</v>
      </c>
      <c r="X45" s="15">
        <v>1</v>
      </c>
      <c r="Y45" s="15">
        <v>1</v>
      </c>
      <c r="Z45" s="15">
        <v>0</v>
      </c>
      <c r="AA45" s="34">
        <v>1</v>
      </c>
      <c r="AB45" s="85">
        <f t="shared" si="0"/>
        <v>56.000000000000007</v>
      </c>
      <c r="AC45" s="73">
        <f t="shared" si="1"/>
        <v>3.3600000000000003</v>
      </c>
      <c r="AD45" s="16">
        <v>70</v>
      </c>
      <c r="AE45" s="16">
        <v>80</v>
      </c>
      <c r="AF45" s="16">
        <v>70</v>
      </c>
      <c r="AG45" s="15">
        <f t="shared" si="9"/>
        <v>70</v>
      </c>
      <c r="AH45" s="15">
        <v>80</v>
      </c>
      <c r="AI45" s="15">
        <v>80</v>
      </c>
      <c r="AJ45" s="83">
        <f t="shared" si="2"/>
        <v>75</v>
      </c>
      <c r="AK45" s="73">
        <f t="shared" si="3"/>
        <v>6.75</v>
      </c>
      <c r="AL45" s="29">
        <v>37</v>
      </c>
      <c r="AM45" s="30"/>
      <c r="AN45" s="27">
        <f t="shared" si="4"/>
        <v>37</v>
      </c>
      <c r="AO45" s="69">
        <v>68</v>
      </c>
      <c r="AP45" s="17">
        <f t="shared" si="5"/>
        <v>52.5</v>
      </c>
      <c r="AQ45" s="76">
        <f t="shared" si="6"/>
        <v>18.899999999999999</v>
      </c>
      <c r="AR45" s="62">
        <v>53.6111111111111</v>
      </c>
      <c r="AS45" s="77">
        <f t="shared" si="7"/>
        <v>4.8249999999999984</v>
      </c>
      <c r="AT45" s="86">
        <f t="shared" si="8"/>
        <v>42.912500000000016</v>
      </c>
    </row>
    <row r="46" spans="1:46" ht="14.1" customHeight="1">
      <c r="A46" s="18">
        <v>43</v>
      </c>
      <c r="B46" s="24" t="s">
        <v>119</v>
      </c>
      <c r="C46" s="15">
        <v>1</v>
      </c>
      <c r="D46" s="15">
        <v>0</v>
      </c>
      <c r="E46" s="15">
        <v>1</v>
      </c>
      <c r="F46" s="15">
        <v>1</v>
      </c>
      <c r="G46" s="15">
        <v>1</v>
      </c>
      <c r="H46" s="15">
        <v>1</v>
      </c>
      <c r="I46" s="15">
        <v>1</v>
      </c>
      <c r="J46" s="15">
        <v>1</v>
      </c>
      <c r="K46" s="15">
        <v>1</v>
      </c>
      <c r="L46" s="15">
        <v>1</v>
      </c>
      <c r="M46" s="15">
        <v>1</v>
      </c>
      <c r="N46" s="15">
        <v>1</v>
      </c>
      <c r="O46" s="15">
        <v>1</v>
      </c>
      <c r="P46" s="15">
        <v>1</v>
      </c>
      <c r="Q46" s="15">
        <v>1</v>
      </c>
      <c r="R46" s="15">
        <v>1</v>
      </c>
      <c r="S46" s="15">
        <v>1</v>
      </c>
      <c r="T46" s="15">
        <v>1</v>
      </c>
      <c r="U46" s="15">
        <v>1</v>
      </c>
      <c r="V46" s="15">
        <v>1</v>
      </c>
      <c r="W46" s="15">
        <v>1</v>
      </c>
      <c r="X46" s="15">
        <v>1</v>
      </c>
      <c r="Y46" s="15">
        <v>1</v>
      </c>
      <c r="Z46" s="15">
        <v>1</v>
      </c>
      <c r="AA46" s="34">
        <v>1</v>
      </c>
      <c r="AB46" s="85">
        <f t="shared" si="0"/>
        <v>96</v>
      </c>
      <c r="AC46" s="73">
        <f t="shared" si="1"/>
        <v>5.76</v>
      </c>
      <c r="AD46" s="16">
        <v>70</v>
      </c>
      <c r="AE46" s="16">
        <v>78</v>
      </c>
      <c r="AF46" s="16">
        <v>90</v>
      </c>
      <c r="AG46" s="15">
        <f t="shared" si="9"/>
        <v>90</v>
      </c>
      <c r="AH46" s="15">
        <v>85</v>
      </c>
      <c r="AI46" s="15">
        <v>47</v>
      </c>
      <c r="AJ46" s="83">
        <f t="shared" si="2"/>
        <v>76.666666666666671</v>
      </c>
      <c r="AK46" s="73">
        <f t="shared" si="3"/>
        <v>6.9</v>
      </c>
      <c r="AL46" s="29">
        <v>43</v>
      </c>
      <c r="AM46" s="30">
        <v>5</v>
      </c>
      <c r="AN46" s="27">
        <f t="shared" si="4"/>
        <v>48</v>
      </c>
      <c r="AO46" s="69">
        <v>47</v>
      </c>
      <c r="AP46" s="17">
        <f t="shared" si="5"/>
        <v>47.5</v>
      </c>
      <c r="AQ46" s="76">
        <f t="shared" si="6"/>
        <v>17.099999999999998</v>
      </c>
      <c r="AR46" s="62">
        <v>84.444444444444443</v>
      </c>
      <c r="AS46" s="77">
        <f t="shared" si="7"/>
        <v>7.6</v>
      </c>
      <c r="AT46" s="86">
        <f t="shared" si="8"/>
        <v>34.1</v>
      </c>
    </row>
    <row r="47" spans="1:46" ht="14.1" customHeight="1">
      <c r="A47" s="54">
        <v>44</v>
      </c>
      <c r="B47" s="55" t="s">
        <v>120</v>
      </c>
      <c r="C47" s="56">
        <v>0</v>
      </c>
      <c r="D47" s="56">
        <v>0</v>
      </c>
      <c r="E47" s="56">
        <v>0</v>
      </c>
      <c r="F47" s="56">
        <v>0</v>
      </c>
      <c r="G47" s="56">
        <v>0</v>
      </c>
      <c r="H47" s="56">
        <v>0</v>
      </c>
      <c r="I47" s="56">
        <v>0</v>
      </c>
      <c r="J47" s="56">
        <v>0</v>
      </c>
      <c r="K47" s="56">
        <v>0</v>
      </c>
      <c r="L47" s="56">
        <v>0</v>
      </c>
      <c r="M47" s="56">
        <v>0</v>
      </c>
      <c r="N47" s="56">
        <v>0</v>
      </c>
      <c r="O47" s="56">
        <v>0</v>
      </c>
      <c r="P47" s="56">
        <v>0</v>
      </c>
      <c r="Q47" s="56">
        <v>0</v>
      </c>
      <c r="R47" s="56">
        <v>0</v>
      </c>
      <c r="S47" s="56">
        <v>0</v>
      </c>
      <c r="T47" s="56">
        <v>0</v>
      </c>
      <c r="U47" s="56">
        <v>0</v>
      </c>
      <c r="V47" s="56">
        <v>0</v>
      </c>
      <c r="W47" s="56">
        <v>0</v>
      </c>
      <c r="X47" s="56">
        <v>0</v>
      </c>
      <c r="Y47" s="56">
        <v>0</v>
      </c>
      <c r="Z47" s="56">
        <v>0</v>
      </c>
      <c r="AA47" s="87">
        <v>0</v>
      </c>
      <c r="AB47" s="88">
        <f t="shared" si="0"/>
        <v>0</v>
      </c>
      <c r="AC47" s="73">
        <f t="shared" si="1"/>
        <v>0</v>
      </c>
      <c r="AD47" s="57">
        <v>0</v>
      </c>
      <c r="AE47" s="57">
        <v>0</v>
      </c>
      <c r="AF47" s="57">
        <v>0</v>
      </c>
      <c r="AG47" s="56">
        <f t="shared" si="9"/>
        <v>0</v>
      </c>
      <c r="AH47" s="56">
        <v>0</v>
      </c>
      <c r="AI47" s="56">
        <v>0</v>
      </c>
      <c r="AJ47" s="84">
        <f t="shared" si="2"/>
        <v>0</v>
      </c>
      <c r="AK47" s="73">
        <f t="shared" si="3"/>
        <v>0</v>
      </c>
      <c r="AL47" s="58">
        <v>0</v>
      </c>
      <c r="AM47" s="59"/>
      <c r="AN47" s="60">
        <f t="shared" si="4"/>
        <v>0</v>
      </c>
      <c r="AO47" s="69">
        <v>0</v>
      </c>
      <c r="AP47" s="61">
        <f t="shared" si="5"/>
        <v>0</v>
      </c>
      <c r="AQ47" s="76">
        <f t="shared" si="6"/>
        <v>0</v>
      </c>
      <c r="AR47" s="63">
        <v>0</v>
      </c>
      <c r="AS47" s="77">
        <v>0</v>
      </c>
      <c r="AT47" s="86">
        <f t="shared" si="8"/>
        <v>127.5</v>
      </c>
    </row>
    <row r="48" spans="1:46" ht="14.1" customHeight="1">
      <c r="A48" s="18">
        <v>45</v>
      </c>
      <c r="B48" s="24" t="s">
        <v>121</v>
      </c>
      <c r="C48" s="15">
        <v>1</v>
      </c>
      <c r="D48" s="15">
        <v>1</v>
      </c>
      <c r="E48" s="15">
        <v>1</v>
      </c>
      <c r="F48" s="15">
        <v>1</v>
      </c>
      <c r="G48" s="15">
        <v>1</v>
      </c>
      <c r="H48" s="15">
        <v>1</v>
      </c>
      <c r="I48" s="15">
        <v>1</v>
      </c>
      <c r="J48" s="15">
        <v>1</v>
      </c>
      <c r="K48" s="15">
        <v>1</v>
      </c>
      <c r="L48" s="15">
        <v>1</v>
      </c>
      <c r="M48" s="15">
        <v>1</v>
      </c>
      <c r="N48" s="15">
        <v>1</v>
      </c>
      <c r="O48" s="15">
        <v>1</v>
      </c>
      <c r="P48" s="15">
        <v>1</v>
      </c>
      <c r="Q48" s="15">
        <v>1</v>
      </c>
      <c r="R48" s="15">
        <v>1</v>
      </c>
      <c r="S48" s="15">
        <v>1</v>
      </c>
      <c r="T48" s="15">
        <v>1</v>
      </c>
      <c r="U48" s="15">
        <v>1</v>
      </c>
      <c r="V48" s="15">
        <v>1</v>
      </c>
      <c r="W48" s="15">
        <v>1</v>
      </c>
      <c r="X48" s="15">
        <v>1</v>
      </c>
      <c r="Y48" s="15">
        <v>1</v>
      </c>
      <c r="Z48" s="15">
        <v>1</v>
      </c>
      <c r="AA48" s="34">
        <v>1</v>
      </c>
      <c r="AB48" s="85">
        <f t="shared" si="0"/>
        <v>100</v>
      </c>
      <c r="AC48" s="73">
        <f t="shared" si="1"/>
        <v>6</v>
      </c>
      <c r="AD48" s="16">
        <v>80</v>
      </c>
      <c r="AE48" s="16">
        <v>75</v>
      </c>
      <c r="AF48" s="16">
        <v>85</v>
      </c>
      <c r="AG48" s="15">
        <v>85</v>
      </c>
      <c r="AH48" s="15">
        <v>60</v>
      </c>
      <c r="AI48" s="15">
        <v>23</v>
      </c>
      <c r="AJ48" s="83">
        <f t="shared" si="2"/>
        <v>68</v>
      </c>
      <c r="AK48" s="73">
        <f t="shared" si="3"/>
        <v>6.12</v>
      </c>
      <c r="AL48" s="29">
        <v>41</v>
      </c>
      <c r="AM48" s="30">
        <v>5</v>
      </c>
      <c r="AN48" s="27">
        <f t="shared" si="4"/>
        <v>46</v>
      </c>
      <c r="AO48" s="69">
        <v>23</v>
      </c>
      <c r="AP48" s="17">
        <f t="shared" si="5"/>
        <v>34.5</v>
      </c>
      <c r="AQ48" s="76">
        <f t="shared" si="6"/>
        <v>12.42</v>
      </c>
      <c r="AR48" s="62">
        <v>81.999999999999986</v>
      </c>
      <c r="AS48" s="77">
        <f t="shared" si="7"/>
        <v>7.3799999999999981</v>
      </c>
      <c r="AT48" s="86">
        <f t="shared" si="8"/>
        <v>47.7</v>
      </c>
    </row>
    <row r="49" spans="1:46" ht="14.1" customHeight="1">
      <c r="A49" s="18">
        <v>46</v>
      </c>
      <c r="B49" s="24" t="s">
        <v>122</v>
      </c>
      <c r="C49" s="15">
        <v>1</v>
      </c>
      <c r="D49" s="15">
        <v>0</v>
      </c>
      <c r="E49" s="15">
        <v>1</v>
      </c>
      <c r="F49" s="15">
        <v>1</v>
      </c>
      <c r="G49" s="15">
        <v>1</v>
      </c>
      <c r="H49" s="15">
        <v>1</v>
      </c>
      <c r="I49" s="15">
        <v>1</v>
      </c>
      <c r="J49" s="15">
        <v>1</v>
      </c>
      <c r="K49" s="15">
        <v>1</v>
      </c>
      <c r="L49" s="15">
        <v>1</v>
      </c>
      <c r="M49" s="15">
        <v>1</v>
      </c>
      <c r="N49" s="15">
        <v>1</v>
      </c>
      <c r="O49" s="15">
        <v>1</v>
      </c>
      <c r="P49" s="15">
        <v>1</v>
      </c>
      <c r="Q49" s="15">
        <v>1</v>
      </c>
      <c r="R49" s="15">
        <v>1</v>
      </c>
      <c r="S49" s="15">
        <v>1</v>
      </c>
      <c r="T49" s="15">
        <v>1</v>
      </c>
      <c r="U49" s="15">
        <v>1</v>
      </c>
      <c r="V49" s="15">
        <v>1</v>
      </c>
      <c r="W49" s="15">
        <v>1</v>
      </c>
      <c r="X49" s="15">
        <v>1</v>
      </c>
      <c r="Y49" s="15">
        <v>1</v>
      </c>
      <c r="Z49" s="15">
        <v>1</v>
      </c>
      <c r="AA49" s="34">
        <v>1</v>
      </c>
      <c r="AB49" s="85">
        <f t="shared" si="0"/>
        <v>96</v>
      </c>
      <c r="AC49" s="73">
        <f t="shared" si="1"/>
        <v>5.76</v>
      </c>
      <c r="AD49" s="16">
        <v>80</v>
      </c>
      <c r="AE49" s="16">
        <v>75</v>
      </c>
      <c r="AF49" s="16">
        <v>85</v>
      </c>
      <c r="AG49" s="15">
        <f t="shared" si="9"/>
        <v>85</v>
      </c>
      <c r="AH49" s="15">
        <v>60</v>
      </c>
      <c r="AI49" s="15">
        <v>35</v>
      </c>
      <c r="AJ49" s="83">
        <f t="shared" si="2"/>
        <v>70</v>
      </c>
      <c r="AK49" s="73">
        <f t="shared" si="3"/>
        <v>6.3</v>
      </c>
      <c r="AL49" s="29">
        <v>54</v>
      </c>
      <c r="AM49" s="30">
        <v>5</v>
      </c>
      <c r="AN49" s="27">
        <f t="shared" si="4"/>
        <v>59</v>
      </c>
      <c r="AO49" s="69">
        <v>35</v>
      </c>
      <c r="AP49" s="17">
        <f t="shared" si="5"/>
        <v>47</v>
      </c>
      <c r="AQ49" s="76">
        <f t="shared" si="6"/>
        <v>16.919999999999998</v>
      </c>
      <c r="AR49" s="62">
        <v>81.111111111111114</v>
      </c>
      <c r="AS49" s="77">
        <f t="shared" si="7"/>
        <v>7.3</v>
      </c>
      <c r="AT49" s="86">
        <f t="shared" si="8"/>
        <v>36.800000000000011</v>
      </c>
    </row>
    <row r="50" spans="1:46" ht="14.1" customHeight="1">
      <c r="A50" s="18">
        <v>47</v>
      </c>
      <c r="B50" s="24" t="s">
        <v>123</v>
      </c>
      <c r="C50" s="15">
        <v>1</v>
      </c>
      <c r="D50" s="15">
        <v>1</v>
      </c>
      <c r="E50" s="15">
        <v>1</v>
      </c>
      <c r="F50" s="15">
        <v>1</v>
      </c>
      <c r="G50" s="15">
        <v>1</v>
      </c>
      <c r="H50" s="15">
        <v>1</v>
      </c>
      <c r="I50" s="15">
        <v>1</v>
      </c>
      <c r="J50" s="15">
        <v>1</v>
      </c>
      <c r="K50" s="15">
        <v>1</v>
      </c>
      <c r="L50" s="15">
        <v>1</v>
      </c>
      <c r="M50" s="15">
        <v>1</v>
      </c>
      <c r="N50" s="15">
        <v>1</v>
      </c>
      <c r="O50" s="15">
        <v>1</v>
      </c>
      <c r="P50" s="15">
        <v>1</v>
      </c>
      <c r="Q50" s="15">
        <v>1</v>
      </c>
      <c r="R50" s="15">
        <v>1</v>
      </c>
      <c r="S50" s="15">
        <v>1</v>
      </c>
      <c r="T50" s="15">
        <v>1</v>
      </c>
      <c r="U50" s="15">
        <v>0</v>
      </c>
      <c r="V50" s="15">
        <v>1</v>
      </c>
      <c r="W50" s="15">
        <v>1</v>
      </c>
      <c r="X50" s="15">
        <v>1</v>
      </c>
      <c r="Y50" s="15">
        <v>1</v>
      </c>
      <c r="Z50" s="15">
        <v>1</v>
      </c>
      <c r="AA50" s="34">
        <v>1</v>
      </c>
      <c r="AB50" s="85">
        <f t="shared" si="0"/>
        <v>96</v>
      </c>
      <c r="AC50" s="73">
        <f t="shared" si="1"/>
        <v>5.76</v>
      </c>
      <c r="AD50" s="16">
        <v>80</v>
      </c>
      <c r="AE50" s="16">
        <v>80</v>
      </c>
      <c r="AF50" s="16">
        <v>90</v>
      </c>
      <c r="AG50" s="15">
        <f t="shared" si="9"/>
        <v>90</v>
      </c>
      <c r="AH50" s="15">
        <v>70</v>
      </c>
      <c r="AI50" s="15">
        <v>70</v>
      </c>
      <c r="AJ50" s="83">
        <f t="shared" si="2"/>
        <v>80</v>
      </c>
      <c r="AK50" s="73">
        <f t="shared" si="3"/>
        <v>7.1999999999999993</v>
      </c>
      <c r="AL50" s="29">
        <v>56</v>
      </c>
      <c r="AM50" s="30">
        <v>5</v>
      </c>
      <c r="AN50" s="27">
        <f t="shared" si="4"/>
        <v>61</v>
      </c>
      <c r="AO50" s="69">
        <v>51</v>
      </c>
      <c r="AP50" s="17">
        <f t="shared" si="5"/>
        <v>56</v>
      </c>
      <c r="AQ50" s="76">
        <f t="shared" si="6"/>
        <v>20.16</v>
      </c>
      <c r="AR50" s="62">
        <v>76.277777777777771</v>
      </c>
      <c r="AS50" s="77">
        <f t="shared" si="7"/>
        <v>6.8649999999999993</v>
      </c>
      <c r="AT50" s="86">
        <f t="shared" si="8"/>
        <v>27.537500000000001</v>
      </c>
    </row>
    <row r="51" spans="1:46" ht="14.1" customHeight="1">
      <c r="A51" s="18">
        <v>48</v>
      </c>
      <c r="B51" s="24" t="s">
        <v>124</v>
      </c>
      <c r="C51" s="15">
        <v>1</v>
      </c>
      <c r="D51" s="15">
        <v>0</v>
      </c>
      <c r="E51" s="15">
        <v>1</v>
      </c>
      <c r="F51" s="15">
        <v>1</v>
      </c>
      <c r="G51" s="15">
        <v>1</v>
      </c>
      <c r="H51" s="15">
        <v>1</v>
      </c>
      <c r="I51" s="15">
        <v>1</v>
      </c>
      <c r="J51" s="15">
        <v>1</v>
      </c>
      <c r="K51" s="15">
        <v>1</v>
      </c>
      <c r="L51" s="15">
        <v>1</v>
      </c>
      <c r="M51" s="15">
        <v>1</v>
      </c>
      <c r="N51" s="15">
        <v>1</v>
      </c>
      <c r="O51" s="15">
        <v>1</v>
      </c>
      <c r="P51" s="15">
        <v>1</v>
      </c>
      <c r="Q51" s="15">
        <v>1</v>
      </c>
      <c r="R51" s="15">
        <v>1</v>
      </c>
      <c r="S51" s="15">
        <v>1</v>
      </c>
      <c r="T51" s="15">
        <v>1</v>
      </c>
      <c r="U51" s="15">
        <v>1</v>
      </c>
      <c r="V51" s="15">
        <v>1</v>
      </c>
      <c r="W51" s="15">
        <v>1</v>
      </c>
      <c r="X51" s="15">
        <v>1</v>
      </c>
      <c r="Y51" s="15">
        <v>1</v>
      </c>
      <c r="Z51" s="15">
        <v>1</v>
      </c>
      <c r="AA51" s="34">
        <v>1</v>
      </c>
      <c r="AB51" s="85">
        <f t="shared" si="0"/>
        <v>96</v>
      </c>
      <c r="AC51" s="73">
        <f t="shared" si="1"/>
        <v>5.76</v>
      </c>
      <c r="AD51" s="16">
        <v>80</v>
      </c>
      <c r="AE51" s="16">
        <v>85</v>
      </c>
      <c r="AF51" s="16">
        <v>100</v>
      </c>
      <c r="AG51" s="15">
        <f t="shared" si="9"/>
        <v>100</v>
      </c>
      <c r="AH51" s="15">
        <v>85</v>
      </c>
      <c r="AI51" s="15">
        <v>42</v>
      </c>
      <c r="AJ51" s="83">
        <f t="shared" si="2"/>
        <v>82</v>
      </c>
      <c r="AK51" s="73">
        <f t="shared" si="3"/>
        <v>7.38</v>
      </c>
      <c r="AL51" s="29">
        <v>40</v>
      </c>
      <c r="AM51" s="30">
        <v>5</v>
      </c>
      <c r="AN51" s="27">
        <f t="shared" si="4"/>
        <v>45</v>
      </c>
      <c r="AO51" s="69">
        <v>23</v>
      </c>
      <c r="AP51" s="17">
        <f t="shared" si="5"/>
        <v>34</v>
      </c>
      <c r="AQ51" s="76">
        <f t="shared" si="6"/>
        <v>12.24</v>
      </c>
      <c r="AR51" s="62">
        <v>79.333333333333314</v>
      </c>
      <c r="AS51" s="77">
        <f t="shared" si="7"/>
        <v>7.1399999999999979</v>
      </c>
      <c r="AT51" s="86">
        <f t="shared" si="8"/>
        <v>46.199999999999989</v>
      </c>
    </row>
    <row r="52" spans="1:46" ht="14.1" customHeight="1">
      <c r="A52" s="18">
        <v>49</v>
      </c>
      <c r="B52" s="24" t="s">
        <v>1</v>
      </c>
      <c r="C52" s="15">
        <v>0</v>
      </c>
      <c r="D52" s="15">
        <v>0</v>
      </c>
      <c r="E52" s="15">
        <v>1</v>
      </c>
      <c r="F52" s="15">
        <v>1</v>
      </c>
      <c r="G52" s="15">
        <v>1</v>
      </c>
      <c r="H52" s="15">
        <v>1</v>
      </c>
      <c r="I52" s="15">
        <v>1</v>
      </c>
      <c r="J52" s="15">
        <v>1</v>
      </c>
      <c r="K52" s="15">
        <v>1</v>
      </c>
      <c r="L52" s="15">
        <v>1</v>
      </c>
      <c r="M52" s="15">
        <v>1</v>
      </c>
      <c r="N52" s="15">
        <v>1</v>
      </c>
      <c r="O52" s="15">
        <v>1</v>
      </c>
      <c r="P52" s="15">
        <v>1</v>
      </c>
      <c r="Q52" s="15">
        <v>0</v>
      </c>
      <c r="R52" s="15">
        <v>0</v>
      </c>
      <c r="S52" s="15">
        <v>1</v>
      </c>
      <c r="T52" s="15">
        <v>1</v>
      </c>
      <c r="U52" s="15">
        <v>1</v>
      </c>
      <c r="V52" s="15">
        <v>1</v>
      </c>
      <c r="W52" s="15">
        <v>1</v>
      </c>
      <c r="X52" s="15">
        <v>1</v>
      </c>
      <c r="Y52" s="15">
        <v>0</v>
      </c>
      <c r="Z52" s="15">
        <v>1</v>
      </c>
      <c r="AA52" s="34">
        <v>0</v>
      </c>
      <c r="AB52" s="85">
        <f t="shared" si="0"/>
        <v>76</v>
      </c>
      <c r="AC52" s="73">
        <f t="shared" si="1"/>
        <v>4.5599999999999996</v>
      </c>
      <c r="AD52" s="16">
        <v>80</v>
      </c>
      <c r="AE52" s="16">
        <v>0</v>
      </c>
      <c r="AF52" s="16">
        <v>70</v>
      </c>
      <c r="AG52" s="15">
        <f t="shared" si="9"/>
        <v>70</v>
      </c>
      <c r="AH52" s="15">
        <v>0</v>
      </c>
      <c r="AI52" s="15">
        <v>0</v>
      </c>
      <c r="AJ52" s="83">
        <f t="shared" si="2"/>
        <v>36.666666666666664</v>
      </c>
      <c r="AK52" s="73">
        <f t="shared" si="3"/>
        <v>3.3</v>
      </c>
      <c r="AL52" s="29">
        <v>41</v>
      </c>
      <c r="AM52" s="30"/>
      <c r="AN52" s="27">
        <f t="shared" si="4"/>
        <v>41</v>
      </c>
      <c r="AO52" s="69">
        <v>39</v>
      </c>
      <c r="AP52" s="17">
        <f t="shared" si="5"/>
        <v>40</v>
      </c>
      <c r="AQ52" s="76">
        <f t="shared" si="6"/>
        <v>14.399999999999999</v>
      </c>
      <c r="AR52" s="62">
        <v>22.888888888888886</v>
      </c>
      <c r="AS52" s="77">
        <f t="shared" si="7"/>
        <v>2.0599999999999996</v>
      </c>
      <c r="AT52" s="86">
        <f t="shared" si="8"/>
        <v>66.7</v>
      </c>
    </row>
    <row r="53" spans="1:46" ht="14.1" customHeight="1">
      <c r="A53" s="18">
        <v>50</v>
      </c>
      <c r="B53" s="24" t="s">
        <v>125</v>
      </c>
      <c r="C53" s="15">
        <v>1</v>
      </c>
      <c r="D53" s="15">
        <v>1</v>
      </c>
      <c r="E53" s="15">
        <v>1</v>
      </c>
      <c r="F53" s="15">
        <v>1</v>
      </c>
      <c r="G53" s="15">
        <v>1</v>
      </c>
      <c r="H53" s="15">
        <v>1</v>
      </c>
      <c r="I53" s="15">
        <v>1</v>
      </c>
      <c r="J53" s="15">
        <v>1</v>
      </c>
      <c r="K53" s="15">
        <v>0</v>
      </c>
      <c r="L53" s="15">
        <v>1</v>
      </c>
      <c r="M53" s="15">
        <v>1</v>
      </c>
      <c r="N53" s="15">
        <v>1</v>
      </c>
      <c r="O53" s="15">
        <v>1</v>
      </c>
      <c r="P53" s="15">
        <v>1</v>
      </c>
      <c r="Q53" s="15">
        <v>0</v>
      </c>
      <c r="R53" s="15">
        <v>0</v>
      </c>
      <c r="S53" s="15">
        <v>1</v>
      </c>
      <c r="T53" s="15">
        <v>1</v>
      </c>
      <c r="U53" s="15">
        <v>1</v>
      </c>
      <c r="V53" s="15">
        <v>1</v>
      </c>
      <c r="W53" s="15">
        <v>1</v>
      </c>
      <c r="X53" s="15">
        <v>1</v>
      </c>
      <c r="Y53" s="15">
        <v>1</v>
      </c>
      <c r="Z53" s="15">
        <v>1</v>
      </c>
      <c r="AA53" s="34">
        <v>1</v>
      </c>
      <c r="AB53" s="85">
        <f t="shared" si="0"/>
        <v>88</v>
      </c>
      <c r="AC53" s="73">
        <f t="shared" si="1"/>
        <v>5.2799999999999994</v>
      </c>
      <c r="AD53" s="16">
        <v>80</v>
      </c>
      <c r="AE53" s="16">
        <v>70</v>
      </c>
      <c r="AF53" s="16">
        <v>70</v>
      </c>
      <c r="AG53" s="15">
        <f t="shared" si="9"/>
        <v>70</v>
      </c>
      <c r="AH53" s="15">
        <v>65</v>
      </c>
      <c r="AI53" s="15">
        <v>35</v>
      </c>
      <c r="AJ53" s="83">
        <f t="shared" si="2"/>
        <v>65</v>
      </c>
      <c r="AK53" s="73">
        <f t="shared" si="3"/>
        <v>5.85</v>
      </c>
      <c r="AL53" s="29">
        <v>49</v>
      </c>
      <c r="AM53" s="30">
        <v>5</v>
      </c>
      <c r="AN53" s="27">
        <f t="shared" si="4"/>
        <v>54</v>
      </c>
      <c r="AO53" s="69">
        <v>30</v>
      </c>
      <c r="AP53" s="17">
        <f t="shared" si="5"/>
        <v>42</v>
      </c>
      <c r="AQ53" s="76">
        <f t="shared" si="6"/>
        <v>15.12</v>
      </c>
      <c r="AR53" s="62">
        <v>84.666666666666657</v>
      </c>
      <c r="AS53" s="77">
        <f t="shared" si="7"/>
        <v>7.6199999999999992</v>
      </c>
      <c r="AT53" s="86">
        <f t="shared" si="8"/>
        <v>42.825000000000003</v>
      </c>
    </row>
    <row r="54" spans="1:46" ht="14.1" customHeight="1">
      <c r="A54" s="18">
        <v>51</v>
      </c>
      <c r="B54" s="24" t="s">
        <v>126</v>
      </c>
      <c r="C54" s="15">
        <v>1</v>
      </c>
      <c r="D54" s="15">
        <v>1</v>
      </c>
      <c r="E54" s="15">
        <v>1</v>
      </c>
      <c r="F54" s="15">
        <v>1</v>
      </c>
      <c r="G54" s="15">
        <v>1</v>
      </c>
      <c r="H54" s="15">
        <v>1</v>
      </c>
      <c r="I54" s="15">
        <v>1</v>
      </c>
      <c r="J54" s="15">
        <v>1</v>
      </c>
      <c r="K54" s="15">
        <v>1</v>
      </c>
      <c r="L54" s="15">
        <v>1</v>
      </c>
      <c r="M54" s="15">
        <v>1</v>
      </c>
      <c r="N54" s="15">
        <v>1</v>
      </c>
      <c r="O54" s="15">
        <v>1</v>
      </c>
      <c r="P54" s="15">
        <v>1</v>
      </c>
      <c r="Q54" s="15">
        <v>1</v>
      </c>
      <c r="R54" s="15">
        <v>1</v>
      </c>
      <c r="S54" s="15">
        <v>1</v>
      </c>
      <c r="T54" s="15">
        <v>1</v>
      </c>
      <c r="U54" s="15">
        <v>0</v>
      </c>
      <c r="V54" s="15">
        <v>1</v>
      </c>
      <c r="W54" s="15">
        <v>1</v>
      </c>
      <c r="X54" s="15">
        <v>1</v>
      </c>
      <c r="Y54" s="15">
        <v>1</v>
      </c>
      <c r="Z54" s="15">
        <v>1</v>
      </c>
      <c r="AA54" s="34">
        <v>1</v>
      </c>
      <c r="AB54" s="85">
        <f t="shared" si="0"/>
        <v>96</v>
      </c>
      <c r="AC54" s="73">
        <f t="shared" si="1"/>
        <v>5.76</v>
      </c>
      <c r="AD54" s="16">
        <v>75</v>
      </c>
      <c r="AE54" s="16">
        <v>88</v>
      </c>
      <c r="AF54" s="16">
        <v>55</v>
      </c>
      <c r="AG54" s="15">
        <v>55</v>
      </c>
      <c r="AH54" s="15">
        <v>80</v>
      </c>
      <c r="AI54" s="15">
        <v>40</v>
      </c>
      <c r="AJ54" s="83">
        <f t="shared" si="2"/>
        <v>65.5</v>
      </c>
      <c r="AK54" s="73">
        <f t="shared" si="3"/>
        <v>5.8949999999999996</v>
      </c>
      <c r="AL54" s="29">
        <v>44</v>
      </c>
      <c r="AM54" s="30">
        <v>5</v>
      </c>
      <c r="AN54" s="27">
        <f t="shared" si="4"/>
        <v>49</v>
      </c>
      <c r="AO54" s="69">
        <v>26</v>
      </c>
      <c r="AP54" s="17">
        <f t="shared" si="5"/>
        <v>37.5</v>
      </c>
      <c r="AQ54" s="76">
        <f t="shared" si="6"/>
        <v>13.5</v>
      </c>
      <c r="AR54" s="62">
        <v>73</v>
      </c>
      <c r="AS54" s="77">
        <f t="shared" si="7"/>
        <v>6.5699999999999994</v>
      </c>
      <c r="AT54" s="86">
        <f t="shared" si="8"/>
        <v>48.187499999999993</v>
      </c>
    </row>
    <row r="55" spans="1:46" ht="14.1" customHeight="1">
      <c r="A55" s="19">
        <v>52</v>
      </c>
      <c r="B55" s="24" t="s">
        <v>50</v>
      </c>
      <c r="C55" s="15">
        <v>1</v>
      </c>
      <c r="D55" s="15">
        <v>0</v>
      </c>
      <c r="E55" s="15">
        <v>0</v>
      </c>
      <c r="F55" s="15">
        <v>1</v>
      </c>
      <c r="G55" s="15">
        <v>1</v>
      </c>
      <c r="H55" s="15">
        <v>0</v>
      </c>
      <c r="I55" s="15">
        <v>1</v>
      </c>
      <c r="J55" s="15">
        <v>1</v>
      </c>
      <c r="K55" s="15">
        <v>1</v>
      </c>
      <c r="L55" s="15">
        <v>1</v>
      </c>
      <c r="M55" s="15">
        <v>1</v>
      </c>
      <c r="N55" s="15">
        <v>1</v>
      </c>
      <c r="O55" s="15">
        <v>1</v>
      </c>
      <c r="P55" s="15">
        <v>1</v>
      </c>
      <c r="Q55" s="15">
        <v>1</v>
      </c>
      <c r="R55" s="15">
        <v>1</v>
      </c>
      <c r="S55" s="15">
        <v>1</v>
      </c>
      <c r="T55" s="15">
        <v>1</v>
      </c>
      <c r="U55" s="15">
        <v>1</v>
      </c>
      <c r="V55" s="15">
        <v>1</v>
      </c>
      <c r="W55" s="15">
        <v>1</v>
      </c>
      <c r="X55" s="15">
        <v>1</v>
      </c>
      <c r="Y55" s="15">
        <v>1</v>
      </c>
      <c r="Z55" s="15">
        <v>1</v>
      </c>
      <c r="AA55" s="34">
        <v>1</v>
      </c>
      <c r="AB55" s="85">
        <f t="shared" si="0"/>
        <v>88</v>
      </c>
      <c r="AC55" s="73">
        <f t="shared" si="1"/>
        <v>5.2799999999999994</v>
      </c>
      <c r="AD55" s="16">
        <v>80</v>
      </c>
      <c r="AE55" s="16">
        <v>78</v>
      </c>
      <c r="AF55" s="16">
        <v>90</v>
      </c>
      <c r="AG55" s="15">
        <f t="shared" si="9"/>
        <v>90</v>
      </c>
      <c r="AH55" s="15">
        <v>70</v>
      </c>
      <c r="AI55" s="15">
        <v>48</v>
      </c>
      <c r="AJ55" s="83">
        <f t="shared" si="2"/>
        <v>76</v>
      </c>
      <c r="AK55" s="73">
        <f t="shared" si="3"/>
        <v>6.84</v>
      </c>
      <c r="AL55" s="29">
        <v>30</v>
      </c>
      <c r="AM55" s="30">
        <v>5</v>
      </c>
      <c r="AN55" s="27">
        <f t="shared" si="4"/>
        <v>35</v>
      </c>
      <c r="AO55" s="69">
        <v>48</v>
      </c>
      <c r="AP55" s="17">
        <f t="shared" si="5"/>
        <v>41.5</v>
      </c>
      <c r="AQ55" s="76">
        <f t="shared" si="6"/>
        <v>14.94</v>
      </c>
      <c r="AR55" s="62">
        <v>82.6111111111111</v>
      </c>
      <c r="AS55" s="77">
        <f t="shared" si="7"/>
        <v>7.4349999999999987</v>
      </c>
      <c r="AT55" s="86">
        <f t="shared" si="8"/>
        <v>41.262500000000003</v>
      </c>
    </row>
    <row r="56" spans="1:46" ht="14.1" customHeight="1">
      <c r="A56" s="18">
        <v>53</v>
      </c>
      <c r="B56" s="24" t="s">
        <v>127</v>
      </c>
      <c r="C56" s="15">
        <v>1</v>
      </c>
      <c r="D56" s="15">
        <v>0</v>
      </c>
      <c r="E56" s="15">
        <v>0</v>
      </c>
      <c r="F56" s="15">
        <v>0</v>
      </c>
      <c r="G56" s="15">
        <v>1</v>
      </c>
      <c r="H56" s="15">
        <v>1</v>
      </c>
      <c r="I56" s="15">
        <v>1</v>
      </c>
      <c r="J56" s="15">
        <v>1</v>
      </c>
      <c r="K56" s="15">
        <v>0</v>
      </c>
      <c r="L56" s="15">
        <v>1</v>
      </c>
      <c r="M56" s="15">
        <v>1</v>
      </c>
      <c r="N56" s="15">
        <v>1</v>
      </c>
      <c r="O56" s="15">
        <v>1</v>
      </c>
      <c r="P56" s="15">
        <v>1</v>
      </c>
      <c r="Q56" s="15">
        <v>1</v>
      </c>
      <c r="R56" s="15">
        <v>1</v>
      </c>
      <c r="S56" s="15">
        <v>1</v>
      </c>
      <c r="T56" s="15">
        <v>1</v>
      </c>
      <c r="U56" s="15">
        <v>0</v>
      </c>
      <c r="V56" s="15">
        <v>0</v>
      </c>
      <c r="W56" s="15">
        <v>1</v>
      </c>
      <c r="X56" s="15">
        <v>1</v>
      </c>
      <c r="Y56" s="15">
        <v>1</v>
      </c>
      <c r="Z56" s="15">
        <v>1</v>
      </c>
      <c r="AA56" s="34">
        <v>1</v>
      </c>
      <c r="AB56" s="85">
        <f t="shared" si="0"/>
        <v>76</v>
      </c>
      <c r="AC56" s="73">
        <f t="shared" si="1"/>
        <v>4.5599999999999996</v>
      </c>
      <c r="AD56" s="16">
        <v>80</v>
      </c>
      <c r="AE56" s="16">
        <v>50</v>
      </c>
      <c r="AF56" s="16">
        <v>85</v>
      </c>
      <c r="AG56" s="15">
        <f t="shared" si="9"/>
        <v>85</v>
      </c>
      <c r="AH56" s="15">
        <v>0</v>
      </c>
      <c r="AI56" s="15">
        <v>0</v>
      </c>
      <c r="AJ56" s="83">
        <f t="shared" si="2"/>
        <v>50</v>
      </c>
      <c r="AK56" s="73">
        <f t="shared" si="3"/>
        <v>4.5</v>
      </c>
      <c r="AL56" s="29">
        <v>24</v>
      </c>
      <c r="AM56" s="30">
        <v>5</v>
      </c>
      <c r="AN56" s="27">
        <f t="shared" si="4"/>
        <v>29</v>
      </c>
      <c r="AO56" s="69">
        <v>43</v>
      </c>
      <c r="AP56" s="17">
        <f t="shared" si="5"/>
        <v>36</v>
      </c>
      <c r="AQ56" s="76">
        <f t="shared" si="6"/>
        <v>12.959999999999999</v>
      </c>
      <c r="AR56" s="62">
        <v>37.666666666666664</v>
      </c>
      <c r="AS56" s="77">
        <f t="shared" si="7"/>
        <v>3.3899999999999997</v>
      </c>
      <c r="AT56" s="86">
        <f t="shared" si="8"/>
        <v>63.975000000000009</v>
      </c>
    </row>
    <row r="57" spans="1:46" ht="14.1" customHeight="1">
      <c r="A57" s="18">
        <v>54</v>
      </c>
      <c r="B57" s="24" t="s">
        <v>128</v>
      </c>
      <c r="C57" s="15">
        <v>0</v>
      </c>
      <c r="D57" s="15">
        <v>1</v>
      </c>
      <c r="E57" s="15">
        <v>1</v>
      </c>
      <c r="F57" s="15">
        <v>1</v>
      </c>
      <c r="G57" s="15">
        <v>1</v>
      </c>
      <c r="H57" s="15">
        <v>1</v>
      </c>
      <c r="I57" s="15">
        <v>1</v>
      </c>
      <c r="J57" s="15">
        <v>1</v>
      </c>
      <c r="K57" s="15">
        <v>1</v>
      </c>
      <c r="L57" s="15">
        <v>1</v>
      </c>
      <c r="M57" s="15">
        <v>1</v>
      </c>
      <c r="N57" s="15">
        <v>1</v>
      </c>
      <c r="O57" s="15">
        <v>1</v>
      </c>
      <c r="P57" s="15">
        <v>1</v>
      </c>
      <c r="Q57" s="15">
        <v>1</v>
      </c>
      <c r="R57" s="15">
        <v>1</v>
      </c>
      <c r="S57" s="15">
        <v>1</v>
      </c>
      <c r="T57" s="15">
        <v>1</v>
      </c>
      <c r="U57" s="15">
        <v>1</v>
      </c>
      <c r="V57" s="15">
        <v>1</v>
      </c>
      <c r="W57" s="15">
        <v>1</v>
      </c>
      <c r="X57" s="15">
        <v>1</v>
      </c>
      <c r="Y57" s="15">
        <v>1</v>
      </c>
      <c r="Z57" s="15">
        <v>1</v>
      </c>
      <c r="AA57" s="34">
        <v>1</v>
      </c>
      <c r="AB57" s="85">
        <f t="shared" si="0"/>
        <v>96</v>
      </c>
      <c r="AC57" s="73">
        <f t="shared" si="1"/>
        <v>5.76</v>
      </c>
      <c r="AD57" s="16">
        <v>70</v>
      </c>
      <c r="AE57" s="16">
        <v>65</v>
      </c>
      <c r="AF57" s="16">
        <v>85</v>
      </c>
      <c r="AG57" s="15">
        <f t="shared" si="9"/>
        <v>85</v>
      </c>
      <c r="AH57" s="15">
        <v>25</v>
      </c>
      <c r="AI57" s="15">
        <v>45</v>
      </c>
      <c r="AJ57" s="83">
        <f t="shared" si="2"/>
        <v>62.5</v>
      </c>
      <c r="AK57" s="73">
        <f t="shared" si="3"/>
        <v>5.625</v>
      </c>
      <c r="AL57" s="29">
        <v>49</v>
      </c>
      <c r="AM57" s="30">
        <v>5</v>
      </c>
      <c r="AN57" s="27">
        <f t="shared" si="4"/>
        <v>54</v>
      </c>
      <c r="AO57" s="69">
        <v>45</v>
      </c>
      <c r="AP57" s="17">
        <f t="shared" si="5"/>
        <v>49.5</v>
      </c>
      <c r="AQ57" s="76">
        <f t="shared" si="6"/>
        <v>17.82</v>
      </c>
      <c r="AR57" s="62">
        <v>87.6111111111111</v>
      </c>
      <c r="AS57" s="77">
        <f t="shared" si="7"/>
        <v>7.8849999999999989</v>
      </c>
      <c r="AT57" s="86">
        <f t="shared" si="8"/>
        <v>34.775000000000006</v>
      </c>
    </row>
    <row r="58" spans="1:46" ht="14.1" customHeight="1">
      <c r="A58" s="18">
        <v>55</v>
      </c>
      <c r="B58" s="24" t="s">
        <v>129</v>
      </c>
      <c r="C58" s="15">
        <v>1</v>
      </c>
      <c r="D58" s="15">
        <v>1</v>
      </c>
      <c r="E58" s="15">
        <v>1</v>
      </c>
      <c r="F58" s="15">
        <v>1</v>
      </c>
      <c r="G58" s="15">
        <v>1</v>
      </c>
      <c r="H58" s="15">
        <v>1</v>
      </c>
      <c r="I58" s="15">
        <v>1</v>
      </c>
      <c r="J58" s="15">
        <v>1</v>
      </c>
      <c r="K58" s="15">
        <v>1</v>
      </c>
      <c r="L58" s="15">
        <v>1</v>
      </c>
      <c r="M58" s="15">
        <v>1</v>
      </c>
      <c r="N58" s="15">
        <v>1</v>
      </c>
      <c r="O58" s="15">
        <v>1</v>
      </c>
      <c r="P58" s="15">
        <v>1</v>
      </c>
      <c r="Q58" s="15">
        <v>1</v>
      </c>
      <c r="R58" s="15">
        <v>1</v>
      </c>
      <c r="S58" s="15">
        <v>1</v>
      </c>
      <c r="T58" s="15">
        <v>1</v>
      </c>
      <c r="U58" s="15">
        <v>1</v>
      </c>
      <c r="V58" s="15">
        <v>1</v>
      </c>
      <c r="W58" s="15">
        <v>1</v>
      </c>
      <c r="X58" s="15">
        <v>1</v>
      </c>
      <c r="Y58" s="15">
        <v>1</v>
      </c>
      <c r="Z58" s="15">
        <v>1</v>
      </c>
      <c r="AA58" s="34">
        <v>1</v>
      </c>
      <c r="AB58" s="85">
        <f t="shared" si="0"/>
        <v>100</v>
      </c>
      <c r="AC58" s="73">
        <f t="shared" si="1"/>
        <v>6</v>
      </c>
      <c r="AD58" s="16">
        <v>70</v>
      </c>
      <c r="AE58" s="16">
        <v>65</v>
      </c>
      <c r="AF58" s="16">
        <v>88</v>
      </c>
      <c r="AG58" s="15">
        <f t="shared" si="9"/>
        <v>88</v>
      </c>
      <c r="AH58" s="15">
        <v>70</v>
      </c>
      <c r="AI58" s="15">
        <v>41</v>
      </c>
      <c r="AJ58" s="83">
        <f t="shared" si="2"/>
        <v>70.333333333333329</v>
      </c>
      <c r="AK58" s="73">
        <f t="shared" si="3"/>
        <v>6.3299999999999992</v>
      </c>
      <c r="AL58" s="29">
        <v>58</v>
      </c>
      <c r="AM58" s="30">
        <v>5</v>
      </c>
      <c r="AN58" s="27">
        <f t="shared" si="4"/>
        <v>63</v>
      </c>
      <c r="AO58" s="69">
        <v>41</v>
      </c>
      <c r="AP58" s="17">
        <f t="shared" si="5"/>
        <v>52</v>
      </c>
      <c r="AQ58" s="76">
        <f t="shared" si="6"/>
        <v>18.72</v>
      </c>
      <c r="AR58" s="62">
        <v>79.388888888888886</v>
      </c>
      <c r="AS58" s="77">
        <f t="shared" si="7"/>
        <v>7.1449999999999996</v>
      </c>
      <c r="AT58" s="86">
        <f t="shared" si="8"/>
        <v>32.012500000000017</v>
      </c>
    </row>
    <row r="59" spans="1:46" ht="14.1" customHeight="1">
      <c r="A59" s="18">
        <v>56</v>
      </c>
      <c r="B59" s="24" t="s">
        <v>130</v>
      </c>
      <c r="C59" s="15">
        <v>1</v>
      </c>
      <c r="D59" s="15">
        <v>1</v>
      </c>
      <c r="E59" s="15">
        <v>1</v>
      </c>
      <c r="F59" s="15">
        <v>1</v>
      </c>
      <c r="G59" s="15">
        <v>1</v>
      </c>
      <c r="H59" s="15">
        <v>1</v>
      </c>
      <c r="I59" s="15">
        <v>1</v>
      </c>
      <c r="J59" s="15">
        <v>1</v>
      </c>
      <c r="K59" s="15">
        <v>1</v>
      </c>
      <c r="L59" s="15">
        <v>1</v>
      </c>
      <c r="M59" s="15">
        <v>1</v>
      </c>
      <c r="N59" s="15">
        <v>1</v>
      </c>
      <c r="O59" s="15">
        <v>1</v>
      </c>
      <c r="P59" s="15">
        <v>1</v>
      </c>
      <c r="Q59" s="15">
        <v>1</v>
      </c>
      <c r="R59" s="15">
        <v>1</v>
      </c>
      <c r="S59" s="15">
        <v>1</v>
      </c>
      <c r="T59" s="15">
        <v>1</v>
      </c>
      <c r="U59" s="15">
        <v>1</v>
      </c>
      <c r="V59" s="15">
        <v>1</v>
      </c>
      <c r="W59" s="15">
        <v>1</v>
      </c>
      <c r="X59" s="15">
        <v>1</v>
      </c>
      <c r="Y59" s="15">
        <v>1</v>
      </c>
      <c r="Z59" s="15">
        <v>1</v>
      </c>
      <c r="AA59" s="34">
        <v>1</v>
      </c>
      <c r="AB59" s="85">
        <f t="shared" si="0"/>
        <v>100</v>
      </c>
      <c r="AC59" s="73">
        <f t="shared" si="1"/>
        <v>6</v>
      </c>
      <c r="AD59" s="16">
        <v>80</v>
      </c>
      <c r="AE59" s="16">
        <v>88</v>
      </c>
      <c r="AF59" s="16">
        <v>85</v>
      </c>
      <c r="AG59" s="15">
        <f t="shared" si="9"/>
        <v>85</v>
      </c>
      <c r="AH59" s="15">
        <v>100</v>
      </c>
      <c r="AI59" s="15">
        <v>90</v>
      </c>
      <c r="AJ59" s="83">
        <f t="shared" si="2"/>
        <v>88</v>
      </c>
      <c r="AK59" s="73">
        <f t="shared" si="3"/>
        <v>7.92</v>
      </c>
      <c r="AL59" s="29">
        <v>77</v>
      </c>
      <c r="AM59" s="30"/>
      <c r="AN59" s="27">
        <f t="shared" si="4"/>
        <v>77</v>
      </c>
      <c r="AO59" s="69">
        <v>68</v>
      </c>
      <c r="AP59" s="17">
        <f t="shared" si="5"/>
        <v>72.5</v>
      </c>
      <c r="AQ59" s="76">
        <f t="shared" si="6"/>
        <v>26.099999999999998</v>
      </c>
      <c r="AR59" s="62">
        <v>90</v>
      </c>
      <c r="AS59" s="77">
        <f t="shared" si="7"/>
        <v>8.1</v>
      </c>
      <c r="AT59" s="86">
        <f t="shared" si="8"/>
        <v>7.2000000000000064</v>
      </c>
    </row>
    <row r="60" spans="1:46" ht="14.1" customHeight="1">
      <c r="A60" s="18">
        <v>57</v>
      </c>
      <c r="B60" s="24" t="s">
        <v>131</v>
      </c>
      <c r="C60" s="15">
        <v>1</v>
      </c>
      <c r="D60" s="15">
        <v>1</v>
      </c>
      <c r="E60" s="15">
        <v>1</v>
      </c>
      <c r="F60" s="15">
        <v>1</v>
      </c>
      <c r="G60" s="15">
        <v>1</v>
      </c>
      <c r="H60" s="15">
        <v>1</v>
      </c>
      <c r="I60" s="15">
        <v>1</v>
      </c>
      <c r="J60" s="15">
        <v>1</v>
      </c>
      <c r="K60" s="15">
        <v>1</v>
      </c>
      <c r="L60" s="15">
        <v>1</v>
      </c>
      <c r="M60" s="15">
        <v>1</v>
      </c>
      <c r="N60" s="15">
        <v>1</v>
      </c>
      <c r="O60" s="15">
        <v>1</v>
      </c>
      <c r="P60" s="15">
        <v>1</v>
      </c>
      <c r="Q60" s="15">
        <v>1</v>
      </c>
      <c r="R60" s="15">
        <v>1</v>
      </c>
      <c r="S60" s="15">
        <v>1</v>
      </c>
      <c r="T60" s="15">
        <v>1</v>
      </c>
      <c r="U60" s="15">
        <v>1</v>
      </c>
      <c r="V60" s="15">
        <v>1</v>
      </c>
      <c r="W60" s="15">
        <v>1</v>
      </c>
      <c r="X60" s="15">
        <v>1</v>
      </c>
      <c r="Y60" s="15">
        <v>1</v>
      </c>
      <c r="Z60" s="15">
        <v>1</v>
      </c>
      <c r="AA60" s="34">
        <v>1</v>
      </c>
      <c r="AB60" s="85">
        <f t="shared" si="0"/>
        <v>100</v>
      </c>
      <c r="AC60" s="73">
        <f t="shared" si="1"/>
        <v>6</v>
      </c>
      <c r="AD60" s="16">
        <v>80</v>
      </c>
      <c r="AE60" s="16">
        <v>80</v>
      </c>
      <c r="AF60" s="16">
        <v>88</v>
      </c>
      <c r="AG60" s="15">
        <f t="shared" si="9"/>
        <v>88</v>
      </c>
      <c r="AH60" s="15">
        <v>55</v>
      </c>
      <c r="AI60" s="15">
        <v>50</v>
      </c>
      <c r="AJ60" s="83">
        <f t="shared" si="2"/>
        <v>73.5</v>
      </c>
      <c r="AK60" s="73">
        <f t="shared" si="3"/>
        <v>6.6149999999999993</v>
      </c>
      <c r="AL60" s="29">
        <v>56</v>
      </c>
      <c r="AM60" s="30">
        <v>2</v>
      </c>
      <c r="AN60" s="27">
        <f t="shared" si="4"/>
        <v>58</v>
      </c>
      <c r="AO60" s="69">
        <v>50</v>
      </c>
      <c r="AP60" s="17">
        <f t="shared" si="5"/>
        <v>54</v>
      </c>
      <c r="AQ60" s="76">
        <f t="shared" si="6"/>
        <v>19.439999999999998</v>
      </c>
      <c r="AR60" s="62">
        <v>76.222222222222229</v>
      </c>
      <c r="AS60" s="77">
        <f t="shared" si="7"/>
        <v>6.86</v>
      </c>
      <c r="AT60" s="86">
        <f t="shared" si="8"/>
        <v>30.21250000000002</v>
      </c>
    </row>
    <row r="61" spans="1:46" ht="14.1" customHeight="1">
      <c r="A61" s="18">
        <v>58</v>
      </c>
      <c r="B61" s="24" t="s">
        <v>56</v>
      </c>
      <c r="C61" s="15">
        <v>1</v>
      </c>
      <c r="D61" s="15">
        <v>0</v>
      </c>
      <c r="E61" s="15">
        <v>1</v>
      </c>
      <c r="F61" s="15">
        <v>0</v>
      </c>
      <c r="G61" s="15">
        <v>1</v>
      </c>
      <c r="H61" s="15">
        <v>0</v>
      </c>
      <c r="I61" s="15">
        <v>1</v>
      </c>
      <c r="J61" s="15">
        <v>1</v>
      </c>
      <c r="K61" s="15">
        <v>1</v>
      </c>
      <c r="L61" s="15">
        <v>1</v>
      </c>
      <c r="M61" s="15">
        <v>1</v>
      </c>
      <c r="N61" s="15">
        <v>1</v>
      </c>
      <c r="O61" s="15">
        <v>1</v>
      </c>
      <c r="P61" s="15">
        <v>1</v>
      </c>
      <c r="Q61" s="15">
        <v>1</v>
      </c>
      <c r="R61" s="15">
        <v>1</v>
      </c>
      <c r="S61" s="15">
        <v>1</v>
      </c>
      <c r="T61" s="15">
        <v>0</v>
      </c>
      <c r="U61" s="15">
        <v>1</v>
      </c>
      <c r="V61" s="15">
        <v>1</v>
      </c>
      <c r="W61" s="15">
        <v>1</v>
      </c>
      <c r="X61" s="15">
        <v>1</v>
      </c>
      <c r="Y61" s="15">
        <v>0</v>
      </c>
      <c r="Z61" s="15">
        <v>1</v>
      </c>
      <c r="AA61" s="34">
        <v>1</v>
      </c>
      <c r="AB61" s="85">
        <f t="shared" si="0"/>
        <v>80</v>
      </c>
      <c r="AC61" s="73">
        <f t="shared" si="1"/>
        <v>4.8</v>
      </c>
      <c r="AD61" s="16">
        <v>75</v>
      </c>
      <c r="AE61" s="16">
        <v>0</v>
      </c>
      <c r="AF61" s="16">
        <v>55</v>
      </c>
      <c r="AG61" s="15">
        <f t="shared" si="9"/>
        <v>55</v>
      </c>
      <c r="AH61" s="15">
        <v>0</v>
      </c>
      <c r="AI61" s="15">
        <v>0</v>
      </c>
      <c r="AJ61" s="83">
        <f t="shared" si="2"/>
        <v>30.833333333333332</v>
      </c>
      <c r="AK61" s="73">
        <f t="shared" si="3"/>
        <v>2.7749999999999999</v>
      </c>
      <c r="AL61" s="29">
        <v>29</v>
      </c>
      <c r="AM61" s="30">
        <v>5</v>
      </c>
      <c r="AN61" s="27">
        <f t="shared" si="4"/>
        <v>34</v>
      </c>
      <c r="AO61" s="69">
        <v>20</v>
      </c>
      <c r="AP61" s="17">
        <f t="shared" si="5"/>
        <v>27</v>
      </c>
      <c r="AQ61" s="76">
        <f t="shared" si="6"/>
        <v>9.7199999999999989</v>
      </c>
      <c r="AR61" s="62">
        <v>53.666666666666657</v>
      </c>
      <c r="AS61" s="77">
        <f t="shared" si="7"/>
        <v>4.8299999999999992</v>
      </c>
      <c r="AT61" s="86">
        <f t="shared" si="8"/>
        <v>72.1875</v>
      </c>
    </row>
    <row r="62" spans="1:46" ht="14.1" customHeight="1">
      <c r="A62" s="18">
        <v>59</v>
      </c>
      <c r="B62" s="24" t="s">
        <v>132</v>
      </c>
      <c r="C62" s="15">
        <v>1</v>
      </c>
      <c r="D62" s="15">
        <v>1</v>
      </c>
      <c r="E62" s="15">
        <v>1</v>
      </c>
      <c r="F62" s="15">
        <v>1</v>
      </c>
      <c r="G62" s="15">
        <v>1</v>
      </c>
      <c r="H62" s="15">
        <v>1</v>
      </c>
      <c r="I62" s="15">
        <v>1</v>
      </c>
      <c r="J62" s="15">
        <v>1</v>
      </c>
      <c r="K62" s="15">
        <v>1</v>
      </c>
      <c r="L62" s="15">
        <v>1</v>
      </c>
      <c r="M62" s="15">
        <v>1</v>
      </c>
      <c r="N62" s="15">
        <v>1</v>
      </c>
      <c r="O62" s="15">
        <v>1</v>
      </c>
      <c r="P62" s="15">
        <v>1</v>
      </c>
      <c r="Q62" s="15">
        <v>1</v>
      </c>
      <c r="R62" s="15">
        <v>1</v>
      </c>
      <c r="S62" s="15">
        <v>1</v>
      </c>
      <c r="T62" s="15">
        <v>1</v>
      </c>
      <c r="U62" s="15">
        <v>1</v>
      </c>
      <c r="V62" s="15">
        <v>1</v>
      </c>
      <c r="W62" s="15">
        <v>1</v>
      </c>
      <c r="X62" s="15">
        <v>1</v>
      </c>
      <c r="Y62" s="15">
        <v>1</v>
      </c>
      <c r="Z62" s="15">
        <v>1</v>
      </c>
      <c r="AA62" s="34">
        <v>1</v>
      </c>
      <c r="AB62" s="85">
        <f t="shared" si="0"/>
        <v>100</v>
      </c>
      <c r="AC62" s="73">
        <f t="shared" si="1"/>
        <v>6</v>
      </c>
      <c r="AD62" s="16">
        <v>70</v>
      </c>
      <c r="AE62" s="16">
        <v>60</v>
      </c>
      <c r="AF62" s="16">
        <v>88</v>
      </c>
      <c r="AG62" s="15">
        <f t="shared" si="9"/>
        <v>88</v>
      </c>
      <c r="AH62" s="15">
        <v>70</v>
      </c>
      <c r="AI62" s="15">
        <v>31</v>
      </c>
      <c r="AJ62" s="83">
        <f t="shared" si="2"/>
        <v>67.833333333333329</v>
      </c>
      <c r="AK62" s="73">
        <f t="shared" si="3"/>
        <v>6.1049999999999995</v>
      </c>
      <c r="AL62" s="29">
        <v>35</v>
      </c>
      <c r="AM62" s="30">
        <v>5</v>
      </c>
      <c r="AN62" s="27">
        <f t="shared" si="4"/>
        <v>40</v>
      </c>
      <c r="AO62" s="69">
        <v>31</v>
      </c>
      <c r="AP62" s="17">
        <f t="shared" si="5"/>
        <v>35.5</v>
      </c>
      <c r="AQ62" s="76">
        <f t="shared" si="6"/>
        <v>12.78</v>
      </c>
      <c r="AR62" s="62">
        <v>74.777777777777771</v>
      </c>
      <c r="AS62" s="77">
        <f t="shared" si="7"/>
        <v>6.7299999999999995</v>
      </c>
      <c r="AT62" s="86">
        <f t="shared" si="8"/>
        <v>48.462499999999999</v>
      </c>
    </row>
    <row r="63" spans="1:46" ht="14.1" customHeight="1">
      <c r="A63" s="18">
        <v>60</v>
      </c>
      <c r="B63" s="24" t="s">
        <v>133</v>
      </c>
      <c r="C63" s="15">
        <v>0</v>
      </c>
      <c r="D63" s="15">
        <v>1</v>
      </c>
      <c r="E63" s="15">
        <v>0</v>
      </c>
      <c r="F63" s="15">
        <v>0</v>
      </c>
      <c r="G63" s="15">
        <v>1</v>
      </c>
      <c r="H63" s="15">
        <v>1</v>
      </c>
      <c r="I63" s="15">
        <v>1</v>
      </c>
      <c r="J63" s="15">
        <v>1</v>
      </c>
      <c r="K63" s="15">
        <v>1</v>
      </c>
      <c r="L63" s="15">
        <v>1</v>
      </c>
      <c r="M63" s="15">
        <v>1</v>
      </c>
      <c r="N63" s="15">
        <v>1</v>
      </c>
      <c r="O63" s="15">
        <v>1</v>
      </c>
      <c r="P63" s="15">
        <v>0</v>
      </c>
      <c r="Q63" s="15">
        <v>1</v>
      </c>
      <c r="R63" s="15">
        <v>1</v>
      </c>
      <c r="S63" s="15">
        <v>1</v>
      </c>
      <c r="T63" s="15">
        <v>1</v>
      </c>
      <c r="U63" s="15">
        <v>1</v>
      </c>
      <c r="V63" s="15">
        <v>0</v>
      </c>
      <c r="W63" s="15">
        <v>1</v>
      </c>
      <c r="X63" s="15">
        <v>1</v>
      </c>
      <c r="Y63" s="15">
        <v>1</v>
      </c>
      <c r="Z63" s="15">
        <v>1</v>
      </c>
      <c r="AA63" s="34">
        <v>1</v>
      </c>
      <c r="AB63" s="85">
        <f t="shared" si="0"/>
        <v>80</v>
      </c>
      <c r="AC63" s="73">
        <f t="shared" si="1"/>
        <v>4.8</v>
      </c>
      <c r="AD63" s="16">
        <v>80</v>
      </c>
      <c r="AE63" s="16">
        <v>68</v>
      </c>
      <c r="AF63" s="16">
        <v>85</v>
      </c>
      <c r="AG63" s="15">
        <v>85</v>
      </c>
      <c r="AH63" s="15">
        <v>40</v>
      </c>
      <c r="AI63" s="15">
        <v>40</v>
      </c>
      <c r="AJ63" s="83">
        <f t="shared" si="2"/>
        <v>66.333333333333329</v>
      </c>
      <c r="AK63" s="73">
        <f t="shared" si="3"/>
        <v>5.97</v>
      </c>
      <c r="AL63" s="29">
        <v>32</v>
      </c>
      <c r="AM63" s="30">
        <v>5</v>
      </c>
      <c r="AN63" s="27">
        <f t="shared" si="4"/>
        <v>37</v>
      </c>
      <c r="AO63" s="69">
        <v>42</v>
      </c>
      <c r="AP63" s="17">
        <f t="shared" si="5"/>
        <v>39.5</v>
      </c>
      <c r="AQ63" s="76">
        <f t="shared" si="6"/>
        <v>14.219999999999999</v>
      </c>
      <c r="AR63" s="62">
        <v>53.222222222222221</v>
      </c>
      <c r="AS63" s="77">
        <f t="shared" si="7"/>
        <v>4.79</v>
      </c>
      <c r="AT63" s="86">
        <f t="shared" si="8"/>
        <v>53.050000000000004</v>
      </c>
    </row>
    <row r="64" spans="1:46" ht="14.1" customHeight="1">
      <c r="A64" s="18">
        <v>61</v>
      </c>
      <c r="B64" s="24" t="s">
        <v>134</v>
      </c>
      <c r="C64" s="15">
        <v>1</v>
      </c>
      <c r="D64" s="15">
        <v>1</v>
      </c>
      <c r="E64" s="15">
        <v>1</v>
      </c>
      <c r="F64" s="15">
        <v>1</v>
      </c>
      <c r="G64" s="15">
        <v>1</v>
      </c>
      <c r="H64" s="15">
        <v>1</v>
      </c>
      <c r="I64" s="15">
        <v>1</v>
      </c>
      <c r="J64" s="15">
        <v>1</v>
      </c>
      <c r="K64" s="15">
        <v>1</v>
      </c>
      <c r="L64" s="15">
        <v>1</v>
      </c>
      <c r="M64" s="15">
        <v>1</v>
      </c>
      <c r="N64" s="15">
        <v>1</v>
      </c>
      <c r="O64" s="15">
        <v>1</v>
      </c>
      <c r="P64" s="15">
        <v>1</v>
      </c>
      <c r="Q64" s="15">
        <v>1</v>
      </c>
      <c r="R64" s="15">
        <v>1</v>
      </c>
      <c r="S64" s="15">
        <v>1</v>
      </c>
      <c r="T64" s="15">
        <v>1</v>
      </c>
      <c r="U64" s="15">
        <v>1</v>
      </c>
      <c r="V64" s="15">
        <v>1</v>
      </c>
      <c r="W64" s="15">
        <v>1</v>
      </c>
      <c r="X64" s="15">
        <v>1</v>
      </c>
      <c r="Y64" s="15">
        <v>1</v>
      </c>
      <c r="Z64" s="15">
        <v>1</v>
      </c>
      <c r="AA64" s="34">
        <v>1</v>
      </c>
      <c r="AB64" s="85">
        <f t="shared" si="0"/>
        <v>100</v>
      </c>
      <c r="AC64" s="73">
        <f t="shared" si="1"/>
        <v>6</v>
      </c>
      <c r="AD64" s="16">
        <v>80</v>
      </c>
      <c r="AE64" s="16">
        <v>80</v>
      </c>
      <c r="AF64" s="16">
        <v>100</v>
      </c>
      <c r="AG64" s="15">
        <f t="shared" si="9"/>
        <v>100</v>
      </c>
      <c r="AH64" s="15">
        <v>90</v>
      </c>
      <c r="AI64" s="15">
        <v>90</v>
      </c>
      <c r="AJ64" s="83">
        <f t="shared" si="2"/>
        <v>90</v>
      </c>
      <c r="AK64" s="73">
        <f t="shared" si="3"/>
        <v>8.1</v>
      </c>
      <c r="AL64" s="29">
        <v>49</v>
      </c>
      <c r="AM64" s="30">
        <v>5</v>
      </c>
      <c r="AN64" s="27">
        <f t="shared" si="4"/>
        <v>54</v>
      </c>
      <c r="AO64" s="69">
        <v>70</v>
      </c>
      <c r="AP64" s="17">
        <f t="shared" si="5"/>
        <v>62</v>
      </c>
      <c r="AQ64" s="76">
        <f t="shared" si="6"/>
        <v>22.32</v>
      </c>
      <c r="AR64" s="62">
        <v>92.333333333333329</v>
      </c>
      <c r="AS64" s="77">
        <f t="shared" si="7"/>
        <v>8.3099999999999987</v>
      </c>
      <c r="AT64" s="86">
        <f t="shared" si="8"/>
        <v>15.67499999999999</v>
      </c>
    </row>
    <row r="65" spans="1:46" ht="14.1" customHeight="1">
      <c r="A65" s="18">
        <v>62</v>
      </c>
      <c r="B65" s="24" t="s">
        <v>135</v>
      </c>
      <c r="C65" s="15">
        <v>1</v>
      </c>
      <c r="D65" s="15">
        <v>1</v>
      </c>
      <c r="E65" s="15">
        <v>1</v>
      </c>
      <c r="F65" s="15">
        <v>1</v>
      </c>
      <c r="G65" s="15">
        <v>1</v>
      </c>
      <c r="H65" s="15">
        <v>1</v>
      </c>
      <c r="I65" s="15">
        <v>1</v>
      </c>
      <c r="J65" s="15">
        <v>1</v>
      </c>
      <c r="K65" s="15">
        <v>1</v>
      </c>
      <c r="L65" s="15">
        <v>1</v>
      </c>
      <c r="M65" s="15">
        <v>1</v>
      </c>
      <c r="N65" s="15">
        <v>1</v>
      </c>
      <c r="O65" s="15">
        <v>1</v>
      </c>
      <c r="P65" s="15">
        <v>1</v>
      </c>
      <c r="Q65" s="15">
        <v>1</v>
      </c>
      <c r="R65" s="15">
        <v>1</v>
      </c>
      <c r="S65" s="15">
        <v>1</v>
      </c>
      <c r="T65" s="15">
        <v>1</v>
      </c>
      <c r="U65" s="15">
        <v>1</v>
      </c>
      <c r="V65" s="15">
        <v>1</v>
      </c>
      <c r="W65" s="15">
        <v>1</v>
      </c>
      <c r="X65" s="15">
        <v>1</v>
      </c>
      <c r="Y65" s="15">
        <v>1</v>
      </c>
      <c r="Z65" s="15">
        <v>1</v>
      </c>
      <c r="AA65" s="34">
        <v>1</v>
      </c>
      <c r="AB65" s="85">
        <f t="shared" si="0"/>
        <v>100</v>
      </c>
      <c r="AC65" s="73">
        <f t="shared" si="1"/>
        <v>6</v>
      </c>
      <c r="AD65" s="16">
        <v>80</v>
      </c>
      <c r="AE65" s="16">
        <v>40</v>
      </c>
      <c r="AF65" s="16">
        <v>100</v>
      </c>
      <c r="AG65" s="15">
        <f t="shared" si="9"/>
        <v>100</v>
      </c>
      <c r="AH65" s="15">
        <v>55</v>
      </c>
      <c r="AI65" s="15">
        <v>39</v>
      </c>
      <c r="AJ65" s="83">
        <f t="shared" si="2"/>
        <v>69</v>
      </c>
      <c r="AK65" s="73">
        <f t="shared" si="3"/>
        <v>6.21</v>
      </c>
      <c r="AL65" s="29">
        <v>61</v>
      </c>
      <c r="AM65" s="30">
        <v>5</v>
      </c>
      <c r="AN65" s="27">
        <f t="shared" si="4"/>
        <v>66</v>
      </c>
      <c r="AO65" s="69">
        <v>39</v>
      </c>
      <c r="AP65" s="17">
        <f t="shared" si="5"/>
        <v>52.5</v>
      </c>
      <c r="AQ65" s="76">
        <f t="shared" si="6"/>
        <v>18.899999999999999</v>
      </c>
      <c r="AR65" s="62">
        <v>82.5</v>
      </c>
      <c r="AS65" s="77">
        <f t="shared" si="7"/>
        <v>7.4249999999999998</v>
      </c>
      <c r="AT65" s="86">
        <f t="shared" si="8"/>
        <v>31.162500000000009</v>
      </c>
    </row>
    <row r="66" spans="1:46" ht="14.1" customHeight="1">
      <c r="A66" s="18">
        <v>63</v>
      </c>
      <c r="B66" s="24" t="s">
        <v>136</v>
      </c>
      <c r="C66" s="15">
        <v>1</v>
      </c>
      <c r="D66" s="15">
        <v>1</v>
      </c>
      <c r="E66" s="15">
        <v>0</v>
      </c>
      <c r="F66" s="15">
        <v>1</v>
      </c>
      <c r="G66" s="15">
        <v>1</v>
      </c>
      <c r="H66" s="15">
        <v>1</v>
      </c>
      <c r="I66" s="15">
        <v>1</v>
      </c>
      <c r="J66" s="15">
        <v>1</v>
      </c>
      <c r="K66" s="15">
        <v>1</v>
      </c>
      <c r="L66" s="15">
        <v>1</v>
      </c>
      <c r="M66" s="15">
        <v>1</v>
      </c>
      <c r="N66" s="15">
        <v>1</v>
      </c>
      <c r="O66" s="15">
        <v>1</v>
      </c>
      <c r="P66" s="15">
        <v>1</v>
      </c>
      <c r="Q66" s="15">
        <v>1</v>
      </c>
      <c r="R66" s="15">
        <v>1</v>
      </c>
      <c r="S66" s="15">
        <v>1</v>
      </c>
      <c r="T66" s="15">
        <v>1</v>
      </c>
      <c r="U66" s="15">
        <v>1</v>
      </c>
      <c r="V66" s="15">
        <v>1</v>
      </c>
      <c r="W66" s="15">
        <v>1</v>
      </c>
      <c r="X66" s="15">
        <v>1</v>
      </c>
      <c r="Y66" s="15">
        <v>1</v>
      </c>
      <c r="Z66" s="15">
        <v>1</v>
      </c>
      <c r="AA66" s="34">
        <v>1</v>
      </c>
      <c r="AB66" s="85">
        <f t="shared" si="0"/>
        <v>96</v>
      </c>
      <c r="AC66" s="73">
        <f t="shared" si="1"/>
        <v>5.76</v>
      </c>
      <c r="AD66" s="16">
        <v>80</v>
      </c>
      <c r="AE66" s="16">
        <v>90</v>
      </c>
      <c r="AF66" s="16">
        <v>100</v>
      </c>
      <c r="AG66" s="15">
        <f t="shared" si="9"/>
        <v>100</v>
      </c>
      <c r="AH66" s="15">
        <v>90</v>
      </c>
      <c r="AI66" s="15">
        <v>48</v>
      </c>
      <c r="AJ66" s="83">
        <f t="shared" si="2"/>
        <v>84.666666666666671</v>
      </c>
      <c r="AK66" s="73">
        <f t="shared" si="3"/>
        <v>7.62</v>
      </c>
      <c r="AL66" s="29">
        <v>57</v>
      </c>
      <c r="AM66" s="30">
        <v>5</v>
      </c>
      <c r="AN66" s="27">
        <f t="shared" si="4"/>
        <v>62</v>
      </c>
      <c r="AO66" s="69">
        <v>48</v>
      </c>
      <c r="AP66" s="17">
        <f t="shared" si="5"/>
        <v>55</v>
      </c>
      <c r="AQ66" s="76">
        <f t="shared" si="6"/>
        <v>19.8</v>
      </c>
      <c r="AR66" s="62">
        <v>85.944444444444443</v>
      </c>
      <c r="AS66" s="77">
        <f t="shared" si="7"/>
        <v>7.7349999999999994</v>
      </c>
      <c r="AT66" s="86">
        <f t="shared" si="8"/>
        <v>25.212500000000002</v>
      </c>
    </row>
    <row r="67" spans="1:46" ht="14.1" customHeight="1">
      <c r="A67" s="18">
        <v>64</v>
      </c>
      <c r="B67" s="24" t="s">
        <v>137</v>
      </c>
      <c r="C67" s="15">
        <v>1</v>
      </c>
      <c r="D67" s="15">
        <v>1</v>
      </c>
      <c r="E67" s="15">
        <v>1</v>
      </c>
      <c r="F67" s="15">
        <v>1</v>
      </c>
      <c r="G67" s="15">
        <v>1</v>
      </c>
      <c r="H67" s="15">
        <v>1</v>
      </c>
      <c r="I67" s="15">
        <v>1</v>
      </c>
      <c r="J67" s="15">
        <v>1</v>
      </c>
      <c r="K67" s="15">
        <v>1</v>
      </c>
      <c r="L67" s="15">
        <v>1</v>
      </c>
      <c r="M67" s="15">
        <v>1</v>
      </c>
      <c r="N67" s="15">
        <v>1</v>
      </c>
      <c r="O67" s="15">
        <v>1</v>
      </c>
      <c r="P67" s="15">
        <v>1</v>
      </c>
      <c r="Q67" s="15">
        <v>1</v>
      </c>
      <c r="R67" s="15">
        <v>1</v>
      </c>
      <c r="S67" s="15">
        <v>1</v>
      </c>
      <c r="T67" s="15">
        <v>1</v>
      </c>
      <c r="U67" s="15">
        <v>1</v>
      </c>
      <c r="V67" s="15">
        <v>1</v>
      </c>
      <c r="W67" s="15">
        <v>1</v>
      </c>
      <c r="X67" s="15">
        <v>1</v>
      </c>
      <c r="Y67" s="15">
        <v>1</v>
      </c>
      <c r="Z67" s="15">
        <v>1</v>
      </c>
      <c r="AA67" s="34">
        <v>0</v>
      </c>
      <c r="AB67" s="85">
        <f t="shared" si="0"/>
        <v>96</v>
      </c>
      <c r="AC67" s="73">
        <f t="shared" si="1"/>
        <v>5.76</v>
      </c>
      <c r="AD67" s="26">
        <v>70</v>
      </c>
      <c r="AE67" s="26">
        <v>60</v>
      </c>
      <c r="AF67" s="26">
        <v>90</v>
      </c>
      <c r="AG67" s="15">
        <f t="shared" si="9"/>
        <v>90</v>
      </c>
      <c r="AH67" s="25">
        <v>80</v>
      </c>
      <c r="AI67" s="25">
        <v>58</v>
      </c>
      <c r="AJ67" s="83">
        <f t="shared" si="2"/>
        <v>74.666666666666671</v>
      </c>
      <c r="AK67" s="73">
        <f t="shared" si="3"/>
        <v>6.72</v>
      </c>
      <c r="AL67" s="31">
        <v>42</v>
      </c>
      <c r="AM67" s="32">
        <v>5</v>
      </c>
      <c r="AN67" s="27">
        <f t="shared" si="4"/>
        <v>47</v>
      </c>
      <c r="AO67" s="70">
        <v>58</v>
      </c>
      <c r="AP67" s="17">
        <f t="shared" si="5"/>
        <v>52.5</v>
      </c>
      <c r="AQ67" s="76">
        <f t="shared" si="6"/>
        <v>18.899999999999999</v>
      </c>
      <c r="AR67" s="64">
        <v>81.666666666666657</v>
      </c>
      <c r="AS67" s="77">
        <f t="shared" si="7"/>
        <v>7.3499999999999988</v>
      </c>
      <c r="AT67" s="86">
        <f t="shared" si="8"/>
        <v>30.675000000000008</v>
      </c>
    </row>
    <row r="68" spans="1:46">
      <c r="A68" s="18">
        <v>65</v>
      </c>
      <c r="B68" s="24" t="s">
        <v>138</v>
      </c>
      <c r="C68" s="15">
        <v>1</v>
      </c>
      <c r="D68" s="15">
        <v>0</v>
      </c>
      <c r="E68" s="15">
        <v>1</v>
      </c>
      <c r="F68" s="15">
        <v>1</v>
      </c>
      <c r="G68" s="15">
        <v>0</v>
      </c>
      <c r="H68" s="15">
        <v>1</v>
      </c>
      <c r="I68" s="15">
        <v>1</v>
      </c>
      <c r="J68" s="15">
        <v>1</v>
      </c>
      <c r="K68" s="15">
        <v>1</v>
      </c>
      <c r="L68" s="15">
        <v>1</v>
      </c>
      <c r="M68" s="15">
        <v>1</v>
      </c>
      <c r="N68" s="15">
        <v>1</v>
      </c>
      <c r="O68" s="15">
        <v>1</v>
      </c>
      <c r="P68" s="15">
        <v>1</v>
      </c>
      <c r="Q68" s="15">
        <v>1</v>
      </c>
      <c r="R68" s="15">
        <v>1</v>
      </c>
      <c r="S68" s="15">
        <v>1</v>
      </c>
      <c r="T68" s="15">
        <v>1</v>
      </c>
      <c r="U68" s="15">
        <v>1</v>
      </c>
      <c r="V68" s="15">
        <v>1</v>
      </c>
      <c r="W68" s="15">
        <v>1</v>
      </c>
      <c r="X68" s="15">
        <v>1</v>
      </c>
      <c r="Y68" s="15">
        <v>1</v>
      </c>
      <c r="Z68" s="15">
        <v>1</v>
      </c>
      <c r="AA68" s="34">
        <v>1</v>
      </c>
      <c r="AB68" s="85">
        <f t="shared" si="0"/>
        <v>92</v>
      </c>
      <c r="AC68" s="73">
        <f t="shared" si="1"/>
        <v>5.52</v>
      </c>
      <c r="AD68" s="5">
        <v>0</v>
      </c>
      <c r="AE68" s="3">
        <v>65</v>
      </c>
      <c r="AF68" s="3">
        <v>85</v>
      </c>
      <c r="AG68" s="15">
        <f t="shared" si="9"/>
        <v>85</v>
      </c>
      <c r="AH68" s="3">
        <v>60</v>
      </c>
      <c r="AI68" s="15">
        <v>35</v>
      </c>
      <c r="AJ68" s="83">
        <f t="shared" si="2"/>
        <v>55</v>
      </c>
      <c r="AK68" s="73">
        <f t="shared" si="3"/>
        <v>4.95</v>
      </c>
      <c r="AL68" s="28">
        <v>55</v>
      </c>
      <c r="AM68" s="33">
        <v>5</v>
      </c>
      <c r="AN68" s="27">
        <f t="shared" si="4"/>
        <v>60</v>
      </c>
      <c r="AO68" s="71">
        <v>35</v>
      </c>
      <c r="AP68" s="17">
        <f t="shared" si="5"/>
        <v>47.5</v>
      </c>
      <c r="AQ68" s="76">
        <f t="shared" si="6"/>
        <v>17.099999999999998</v>
      </c>
      <c r="AR68" s="65">
        <v>69.6111111111111</v>
      </c>
      <c r="AS68" s="77">
        <f t="shared" si="7"/>
        <v>6.2649999999999988</v>
      </c>
      <c r="AT68" s="86">
        <f t="shared" si="8"/>
        <v>42.912500000000016</v>
      </c>
    </row>
    <row r="69" spans="1:46">
      <c r="A69" s="18">
        <v>66</v>
      </c>
      <c r="B69" s="24" t="s">
        <v>139</v>
      </c>
      <c r="C69" s="15">
        <v>0</v>
      </c>
      <c r="D69" s="15">
        <v>0</v>
      </c>
      <c r="E69" s="15">
        <v>0</v>
      </c>
      <c r="F69" s="15">
        <v>0</v>
      </c>
      <c r="G69" s="15">
        <v>1</v>
      </c>
      <c r="H69" s="15">
        <v>1</v>
      </c>
      <c r="I69" s="15">
        <v>0</v>
      </c>
      <c r="J69" s="15">
        <v>1</v>
      </c>
      <c r="K69" s="15">
        <v>1</v>
      </c>
      <c r="L69" s="15">
        <v>1</v>
      </c>
      <c r="M69" s="15">
        <v>1</v>
      </c>
      <c r="N69" s="15">
        <v>1</v>
      </c>
      <c r="O69" s="15">
        <v>1</v>
      </c>
      <c r="P69" s="15">
        <v>1</v>
      </c>
      <c r="Q69" s="15">
        <v>1</v>
      </c>
      <c r="R69" s="15">
        <v>1</v>
      </c>
      <c r="S69" s="15">
        <v>1</v>
      </c>
      <c r="T69" s="15">
        <v>0</v>
      </c>
      <c r="U69" s="15">
        <v>0</v>
      </c>
      <c r="V69" s="15">
        <v>1</v>
      </c>
      <c r="W69" s="15">
        <v>1</v>
      </c>
      <c r="X69" s="15">
        <v>0</v>
      </c>
      <c r="Y69" s="15">
        <v>0</v>
      </c>
      <c r="Z69" s="15">
        <v>1</v>
      </c>
      <c r="AA69" s="34">
        <v>1</v>
      </c>
      <c r="AB69" s="85">
        <f t="shared" ref="AB69:AB71" si="10">SUM(C69:AA69)/25*100</f>
        <v>64</v>
      </c>
      <c r="AC69" s="73">
        <f t="shared" ref="AC69:AC71" si="11">AB69*0.06</f>
        <v>3.84</v>
      </c>
      <c r="AD69" s="5">
        <v>80</v>
      </c>
      <c r="AE69" s="3">
        <v>65</v>
      </c>
      <c r="AF69" s="3">
        <v>40</v>
      </c>
      <c r="AG69" s="15">
        <f t="shared" si="9"/>
        <v>40</v>
      </c>
      <c r="AH69" s="3">
        <v>0</v>
      </c>
      <c r="AI69" s="15">
        <v>0</v>
      </c>
      <c r="AJ69" s="83">
        <f t="shared" ref="AJ69:AJ71" si="12">SUM(AD69:AI69)/6</f>
        <v>37.5</v>
      </c>
      <c r="AK69" s="73">
        <f t="shared" ref="AK69:AK71" si="13">AJ69*0.09</f>
        <v>3.375</v>
      </c>
      <c r="AL69" s="28">
        <v>43</v>
      </c>
      <c r="AM69" s="33"/>
      <c r="AN69" s="27">
        <f t="shared" ref="AN69:AN71" si="14">AM69+AL69</f>
        <v>43</v>
      </c>
      <c r="AO69" s="71">
        <v>20</v>
      </c>
      <c r="AP69" s="17">
        <f t="shared" ref="AP69:AP71" si="15">SUM(AN69:AO69)/2</f>
        <v>31.5</v>
      </c>
      <c r="AQ69" s="76">
        <f t="shared" ref="AQ69:AQ71" si="16">AP69*0.36</f>
        <v>11.34</v>
      </c>
      <c r="AR69" s="65">
        <v>6</v>
      </c>
      <c r="AS69" s="77">
        <f t="shared" ref="AS69:AS71" si="17">AR69*0.09</f>
        <v>0.54</v>
      </c>
      <c r="AT69" s="86">
        <f t="shared" ref="AT69:AT71" si="18">(51-(AC69+AK69+AQ69+AS69))/0.4</f>
        <v>79.762500000000003</v>
      </c>
    </row>
    <row r="70" spans="1:46">
      <c r="A70" s="18">
        <v>67</v>
      </c>
      <c r="B70" s="24" t="s">
        <v>60</v>
      </c>
      <c r="C70" s="15">
        <v>1</v>
      </c>
      <c r="D70" s="15">
        <v>0</v>
      </c>
      <c r="E70" s="15">
        <v>1</v>
      </c>
      <c r="F70" s="15">
        <v>1</v>
      </c>
      <c r="G70" s="15">
        <v>1</v>
      </c>
      <c r="H70" s="15">
        <v>1</v>
      </c>
      <c r="I70" s="15">
        <v>1</v>
      </c>
      <c r="J70" s="15">
        <v>1</v>
      </c>
      <c r="K70" s="15">
        <v>1</v>
      </c>
      <c r="L70" s="15">
        <v>1</v>
      </c>
      <c r="M70" s="15">
        <v>1</v>
      </c>
      <c r="N70" s="15">
        <v>1</v>
      </c>
      <c r="O70" s="15">
        <v>1</v>
      </c>
      <c r="P70" s="15">
        <v>0</v>
      </c>
      <c r="Q70" s="15">
        <v>1</v>
      </c>
      <c r="R70" s="15">
        <v>0</v>
      </c>
      <c r="S70" s="15">
        <v>1</v>
      </c>
      <c r="T70" s="15">
        <v>1</v>
      </c>
      <c r="U70" s="15">
        <v>1</v>
      </c>
      <c r="V70" s="15">
        <v>0</v>
      </c>
      <c r="W70" s="15">
        <v>1</v>
      </c>
      <c r="X70" s="15">
        <v>1</v>
      </c>
      <c r="Y70" s="15">
        <v>1</v>
      </c>
      <c r="Z70" s="15">
        <v>0</v>
      </c>
      <c r="AA70" s="34">
        <v>1</v>
      </c>
      <c r="AB70" s="85">
        <f t="shared" si="10"/>
        <v>80</v>
      </c>
      <c r="AC70" s="73">
        <f t="shared" si="11"/>
        <v>4.8</v>
      </c>
      <c r="AD70" s="5">
        <v>70</v>
      </c>
      <c r="AE70" s="3">
        <v>50</v>
      </c>
      <c r="AF70" s="3">
        <v>90</v>
      </c>
      <c r="AG70" s="15">
        <f t="shared" si="9"/>
        <v>90</v>
      </c>
      <c r="AH70" s="3">
        <v>50</v>
      </c>
      <c r="AI70" s="15">
        <v>27</v>
      </c>
      <c r="AJ70" s="83">
        <f t="shared" si="12"/>
        <v>62.833333333333336</v>
      </c>
      <c r="AK70" s="73">
        <f t="shared" si="13"/>
        <v>5.6550000000000002</v>
      </c>
      <c r="AL70" s="28">
        <v>55</v>
      </c>
      <c r="AM70" s="33"/>
      <c r="AN70" s="27">
        <f t="shared" si="14"/>
        <v>55</v>
      </c>
      <c r="AO70" s="71">
        <v>27</v>
      </c>
      <c r="AP70" s="17">
        <f t="shared" si="15"/>
        <v>41</v>
      </c>
      <c r="AQ70" s="76">
        <f t="shared" si="16"/>
        <v>14.76</v>
      </c>
      <c r="AR70" s="65">
        <v>45.999999999999993</v>
      </c>
      <c r="AS70" s="77">
        <f t="shared" si="17"/>
        <v>4.1399999999999988</v>
      </c>
      <c r="AT70" s="86">
        <f t="shared" si="18"/>
        <v>54.112500000000004</v>
      </c>
    </row>
    <row r="71" spans="1:46" ht="14.25" thickBot="1">
      <c r="A71" s="18">
        <v>68</v>
      </c>
      <c r="B71" s="24" t="s">
        <v>140</v>
      </c>
      <c r="C71" s="15">
        <v>1</v>
      </c>
      <c r="D71" s="15">
        <v>1</v>
      </c>
      <c r="E71" s="15">
        <v>1</v>
      </c>
      <c r="F71" s="15">
        <v>1</v>
      </c>
      <c r="G71" s="15">
        <v>1</v>
      </c>
      <c r="H71" s="15">
        <v>1</v>
      </c>
      <c r="I71" s="15">
        <v>1</v>
      </c>
      <c r="J71" s="15">
        <v>1</v>
      </c>
      <c r="K71" s="15">
        <v>1</v>
      </c>
      <c r="L71" s="15">
        <v>1</v>
      </c>
      <c r="M71" s="15">
        <v>1</v>
      </c>
      <c r="N71" s="15">
        <v>1</v>
      </c>
      <c r="O71" s="15">
        <v>1</v>
      </c>
      <c r="P71" s="15">
        <v>1</v>
      </c>
      <c r="Q71" s="15">
        <v>1</v>
      </c>
      <c r="R71" s="15">
        <v>1</v>
      </c>
      <c r="S71" s="15">
        <v>1</v>
      </c>
      <c r="T71" s="15">
        <v>1</v>
      </c>
      <c r="U71" s="15">
        <v>1</v>
      </c>
      <c r="V71" s="15">
        <v>1</v>
      </c>
      <c r="W71" s="15">
        <v>1</v>
      </c>
      <c r="X71" s="15">
        <v>1</v>
      </c>
      <c r="Y71" s="15">
        <v>1</v>
      </c>
      <c r="Z71" s="15">
        <v>1</v>
      </c>
      <c r="AA71" s="34">
        <v>1</v>
      </c>
      <c r="AB71" s="85">
        <f t="shared" si="10"/>
        <v>100</v>
      </c>
      <c r="AC71" s="73">
        <f t="shared" si="11"/>
        <v>6</v>
      </c>
      <c r="AD71" s="5">
        <v>80</v>
      </c>
      <c r="AE71" s="3">
        <v>78</v>
      </c>
      <c r="AF71" s="3">
        <v>85</v>
      </c>
      <c r="AG71" s="15">
        <f t="shared" si="9"/>
        <v>85</v>
      </c>
      <c r="AH71" s="3">
        <v>90</v>
      </c>
      <c r="AI71" s="15">
        <v>90</v>
      </c>
      <c r="AJ71" s="83">
        <f t="shared" si="12"/>
        <v>84.666666666666671</v>
      </c>
      <c r="AK71" s="74">
        <f t="shared" si="13"/>
        <v>7.62</v>
      </c>
      <c r="AL71" s="28">
        <v>70</v>
      </c>
      <c r="AM71" s="33">
        <v>5</v>
      </c>
      <c r="AN71" s="27">
        <f t="shared" si="14"/>
        <v>75</v>
      </c>
      <c r="AO71" s="71">
        <v>84</v>
      </c>
      <c r="AP71" s="17">
        <f t="shared" si="15"/>
        <v>79.5</v>
      </c>
      <c r="AQ71" s="76">
        <f t="shared" si="16"/>
        <v>28.619999999999997</v>
      </c>
      <c r="AR71" s="65">
        <v>87.555555555555557</v>
      </c>
      <c r="AS71" s="77">
        <f t="shared" si="17"/>
        <v>7.88</v>
      </c>
      <c r="AT71" s="86">
        <f t="shared" si="18"/>
        <v>2.2000000000000064</v>
      </c>
    </row>
    <row r="72" spans="1:46">
      <c r="AI72" s="13" t="s">
        <v>149</v>
      </c>
    </row>
    <row r="73" spans="1:46">
      <c r="B73" s="20" t="s">
        <v>153</v>
      </c>
    </row>
    <row r="74" spans="1:46">
      <c r="B74" s="20" t="s">
        <v>151</v>
      </c>
    </row>
    <row r="75" spans="1:46">
      <c r="B75" s="20" t="s">
        <v>152</v>
      </c>
    </row>
  </sheetData>
  <mergeCells count="6">
    <mergeCell ref="AT2:AT3"/>
    <mergeCell ref="A1:AQ1"/>
    <mergeCell ref="AL2:AQ2"/>
    <mergeCell ref="AR2:AS2"/>
    <mergeCell ref="C2:AC2"/>
    <mergeCell ref="AD2:AK2"/>
  </mergeCells>
  <phoneticPr fontId="0" type="noConversion"/>
  <pageMargins left="0.3" right="0.36" top="0.4" bottom="0.23622047244094491" header="0.4" footer="0"/>
  <pageSetup scale="79" fitToHeight="2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E66"/>
  <sheetViews>
    <sheetView workbookViewId="0">
      <selection activeCell="H6" sqref="H6"/>
    </sheetView>
  </sheetViews>
  <sheetFormatPr baseColWidth="10" defaultRowHeight="12.75"/>
  <cols>
    <col min="1" max="1" width="2.7109375" bestFit="1" customWidth="1"/>
    <col min="2" max="2" width="34.7109375" bestFit="1" customWidth="1"/>
    <col min="3" max="4" width="5" bestFit="1" customWidth="1"/>
    <col min="5" max="5" width="5" style="10" bestFit="1" customWidth="1"/>
  </cols>
  <sheetData>
    <row r="1" spans="1:5">
      <c r="A1" s="119" t="s">
        <v>69</v>
      </c>
      <c r="B1" s="120"/>
      <c r="C1" s="120"/>
      <c r="D1" s="120"/>
      <c r="E1" s="120"/>
    </row>
    <row r="2" spans="1:5" ht="97.5">
      <c r="C2" s="7" t="s">
        <v>66</v>
      </c>
      <c r="D2" s="7" t="s">
        <v>67</v>
      </c>
      <c r="E2" s="8" t="s">
        <v>68</v>
      </c>
    </row>
    <row r="3" spans="1:5">
      <c r="A3" s="3">
        <v>1</v>
      </c>
      <c r="B3" s="4" t="s">
        <v>0</v>
      </c>
      <c r="C3" s="6">
        <v>22.400000000000002</v>
      </c>
      <c r="D3" s="6">
        <v>30</v>
      </c>
      <c r="E3" s="9">
        <v>52.400000000000006</v>
      </c>
    </row>
    <row r="4" spans="1:5">
      <c r="A4" s="3">
        <v>2</v>
      </c>
      <c r="B4" s="4" t="s">
        <v>2</v>
      </c>
      <c r="C4" s="6">
        <v>33.6</v>
      </c>
      <c r="D4" s="6">
        <v>21.599999999999998</v>
      </c>
      <c r="E4" s="9">
        <v>55.2</v>
      </c>
    </row>
    <row r="5" spans="1:5">
      <c r="A5" s="3">
        <v>3</v>
      </c>
      <c r="B5" s="4" t="s">
        <v>3</v>
      </c>
      <c r="C5" s="6">
        <v>20</v>
      </c>
      <c r="D5" s="6">
        <v>15.6</v>
      </c>
      <c r="E5" s="9">
        <v>35.6</v>
      </c>
    </row>
    <row r="6" spans="1:5">
      <c r="A6" s="3">
        <v>4</v>
      </c>
      <c r="B6" s="4" t="s">
        <v>4</v>
      </c>
      <c r="C6" s="6">
        <v>20</v>
      </c>
      <c r="D6" s="6">
        <v>15.6</v>
      </c>
      <c r="E6" s="9">
        <v>35.6</v>
      </c>
    </row>
    <row r="7" spans="1:5">
      <c r="A7" s="3">
        <v>5</v>
      </c>
      <c r="B7" s="4" t="s">
        <v>6</v>
      </c>
      <c r="C7" s="6">
        <v>20</v>
      </c>
      <c r="D7" s="6">
        <v>19.2</v>
      </c>
      <c r="E7" s="9">
        <v>39.200000000000003</v>
      </c>
    </row>
    <row r="8" spans="1:5">
      <c r="A8" s="3">
        <v>6</v>
      </c>
      <c r="B8" s="4" t="s">
        <v>5</v>
      </c>
      <c r="C8" s="6">
        <v>0</v>
      </c>
      <c r="D8" s="6">
        <v>0</v>
      </c>
      <c r="E8" s="9">
        <v>0</v>
      </c>
    </row>
    <row r="9" spans="1:5">
      <c r="A9" s="3">
        <v>7</v>
      </c>
      <c r="B9" s="4" t="s">
        <v>7</v>
      </c>
      <c r="C9" s="6">
        <v>25.6</v>
      </c>
      <c r="D9" s="6">
        <v>19.2</v>
      </c>
      <c r="E9" s="9">
        <v>44.8</v>
      </c>
    </row>
    <row r="10" spans="1:5">
      <c r="A10" s="3">
        <v>8</v>
      </c>
      <c r="B10" s="4" t="s">
        <v>8</v>
      </c>
      <c r="C10" s="6">
        <v>30.400000000000002</v>
      </c>
      <c r="D10" s="6">
        <v>37.199999999999996</v>
      </c>
      <c r="E10" s="9">
        <v>67.599999999999994</v>
      </c>
    </row>
    <row r="11" spans="1:5">
      <c r="A11" s="3">
        <v>9</v>
      </c>
      <c r="B11" s="4" t="s">
        <v>9</v>
      </c>
      <c r="C11" s="6">
        <v>32</v>
      </c>
      <c r="D11" s="6">
        <v>15.6</v>
      </c>
      <c r="E11" s="9">
        <v>47.6</v>
      </c>
    </row>
    <row r="12" spans="1:5">
      <c r="A12" s="3">
        <v>10</v>
      </c>
      <c r="B12" s="4" t="s">
        <v>10</v>
      </c>
      <c r="C12" s="6">
        <v>32.800000000000004</v>
      </c>
      <c r="D12" s="6">
        <v>19.2</v>
      </c>
      <c r="E12" s="9">
        <v>52</v>
      </c>
    </row>
    <row r="13" spans="1:5">
      <c r="A13" s="3">
        <v>11</v>
      </c>
      <c r="B13" s="4" t="s">
        <v>11</v>
      </c>
      <c r="C13" s="6">
        <v>25.6</v>
      </c>
      <c r="D13" s="6">
        <v>16.8</v>
      </c>
      <c r="E13" s="9">
        <v>42.400000000000006</v>
      </c>
    </row>
    <row r="14" spans="1:5">
      <c r="A14" s="3">
        <v>12</v>
      </c>
      <c r="B14" s="4" t="s">
        <v>12</v>
      </c>
      <c r="C14" s="6">
        <v>28.8</v>
      </c>
      <c r="D14" s="6">
        <v>4.8</v>
      </c>
      <c r="E14" s="9">
        <v>33.6</v>
      </c>
    </row>
    <row r="15" spans="1:5">
      <c r="A15" s="3">
        <v>13</v>
      </c>
      <c r="B15" s="4" t="s">
        <v>13</v>
      </c>
      <c r="C15" s="6">
        <v>22.400000000000002</v>
      </c>
      <c r="D15" s="6">
        <v>31.2</v>
      </c>
      <c r="E15" s="9">
        <v>53.6</v>
      </c>
    </row>
    <row r="16" spans="1:5">
      <c r="A16" s="3">
        <v>14</v>
      </c>
      <c r="B16" s="4" t="s">
        <v>14</v>
      </c>
      <c r="C16" s="6">
        <v>32.800000000000004</v>
      </c>
      <c r="D16" s="6">
        <v>30</v>
      </c>
      <c r="E16" s="9">
        <v>62.800000000000004</v>
      </c>
    </row>
    <row r="17" spans="1:5">
      <c r="A17" s="3">
        <v>15</v>
      </c>
      <c r="B17" s="4" t="s">
        <v>15</v>
      </c>
      <c r="C17" s="6">
        <v>31.200000000000003</v>
      </c>
      <c r="D17" s="6">
        <v>30</v>
      </c>
      <c r="E17" s="9">
        <v>61.2</v>
      </c>
    </row>
    <row r="18" spans="1:5">
      <c r="A18" s="3">
        <v>16</v>
      </c>
      <c r="B18" s="4" t="s">
        <v>16</v>
      </c>
      <c r="C18" s="6">
        <v>37.6</v>
      </c>
      <c r="D18" s="6">
        <v>25.2</v>
      </c>
      <c r="E18" s="9">
        <v>62.8</v>
      </c>
    </row>
    <row r="19" spans="1:5">
      <c r="A19" s="3">
        <v>17</v>
      </c>
      <c r="B19" s="4" t="s">
        <v>17</v>
      </c>
      <c r="C19" s="6">
        <v>22.400000000000002</v>
      </c>
      <c r="D19" s="6">
        <v>22.8</v>
      </c>
      <c r="E19" s="9">
        <v>45.2</v>
      </c>
    </row>
    <row r="20" spans="1:5">
      <c r="A20" s="3">
        <v>18</v>
      </c>
      <c r="B20" s="4" t="s">
        <v>18</v>
      </c>
      <c r="C20" s="6">
        <v>21.6</v>
      </c>
      <c r="D20" s="6">
        <v>25.2</v>
      </c>
      <c r="E20" s="9">
        <v>46.8</v>
      </c>
    </row>
    <row r="21" spans="1:5">
      <c r="A21" s="3">
        <v>19</v>
      </c>
      <c r="B21" s="4" t="s">
        <v>19</v>
      </c>
      <c r="C21" s="6">
        <v>32.800000000000004</v>
      </c>
      <c r="D21" s="6">
        <v>14.399999999999999</v>
      </c>
      <c r="E21" s="9">
        <v>47.2</v>
      </c>
    </row>
    <row r="22" spans="1:5">
      <c r="A22" s="3">
        <v>20</v>
      </c>
      <c r="B22" s="4" t="s">
        <v>20</v>
      </c>
      <c r="C22" s="6">
        <v>20</v>
      </c>
      <c r="D22" s="6">
        <v>27.599999999999998</v>
      </c>
      <c r="E22" s="9">
        <v>47.599999999999994</v>
      </c>
    </row>
    <row r="23" spans="1:5">
      <c r="A23" s="3">
        <v>21</v>
      </c>
      <c r="B23" s="4" t="s">
        <v>21</v>
      </c>
      <c r="C23" s="6">
        <v>0</v>
      </c>
      <c r="D23" s="6">
        <v>0</v>
      </c>
      <c r="E23" s="9">
        <v>0</v>
      </c>
    </row>
    <row r="24" spans="1:5">
      <c r="A24" s="3">
        <v>22</v>
      </c>
      <c r="B24" s="4" t="s">
        <v>22</v>
      </c>
      <c r="C24" s="6">
        <v>22.400000000000002</v>
      </c>
      <c r="D24" s="6">
        <v>20.399999999999999</v>
      </c>
      <c r="E24" s="9">
        <v>42.8</v>
      </c>
    </row>
    <row r="25" spans="1:5">
      <c r="A25" s="3">
        <v>23</v>
      </c>
      <c r="B25" s="4" t="s">
        <v>23</v>
      </c>
      <c r="C25" s="6">
        <v>30.400000000000002</v>
      </c>
      <c r="D25" s="6">
        <v>31.2</v>
      </c>
      <c r="E25" s="9">
        <v>61.6</v>
      </c>
    </row>
    <row r="26" spans="1:5">
      <c r="A26" s="3">
        <v>24</v>
      </c>
      <c r="B26" s="4" t="s">
        <v>24</v>
      </c>
      <c r="C26" s="6">
        <v>21.6</v>
      </c>
      <c r="D26" s="6">
        <v>26.4</v>
      </c>
      <c r="E26" s="9">
        <v>48</v>
      </c>
    </row>
    <row r="27" spans="1:5">
      <c r="A27" s="3">
        <v>25</v>
      </c>
      <c r="B27" s="4" t="s">
        <v>25</v>
      </c>
      <c r="C27" s="6">
        <v>28</v>
      </c>
      <c r="D27" s="6">
        <v>27.599999999999998</v>
      </c>
      <c r="E27" s="9">
        <v>55.599999999999994</v>
      </c>
    </row>
    <row r="28" spans="1:5">
      <c r="A28" s="3">
        <v>26</v>
      </c>
      <c r="B28" s="4" t="s">
        <v>26</v>
      </c>
      <c r="C28" s="6">
        <v>30.400000000000002</v>
      </c>
      <c r="D28" s="6">
        <v>34.799999999999997</v>
      </c>
      <c r="E28" s="9">
        <v>65.2</v>
      </c>
    </row>
    <row r="29" spans="1:5">
      <c r="A29" s="3">
        <v>27</v>
      </c>
      <c r="B29" s="4" t="s">
        <v>27</v>
      </c>
      <c r="C29" s="6">
        <v>31.200000000000003</v>
      </c>
      <c r="D29" s="6">
        <v>20.399999999999999</v>
      </c>
      <c r="E29" s="9">
        <v>51.6</v>
      </c>
    </row>
    <row r="30" spans="1:5">
      <c r="A30" s="3">
        <v>28</v>
      </c>
      <c r="B30" s="4" t="s">
        <v>28</v>
      </c>
      <c r="C30" s="6">
        <v>36</v>
      </c>
      <c r="D30" s="6">
        <v>34.799999999999997</v>
      </c>
      <c r="E30" s="9">
        <v>70.8</v>
      </c>
    </row>
    <row r="31" spans="1:5">
      <c r="A31" s="3">
        <v>29</v>
      </c>
      <c r="B31" s="4" t="s">
        <v>29</v>
      </c>
      <c r="C31" s="6">
        <v>37.6</v>
      </c>
      <c r="D31" s="6">
        <v>19.2</v>
      </c>
      <c r="E31" s="9">
        <v>56.8</v>
      </c>
    </row>
    <row r="32" spans="1:5">
      <c r="A32" s="3">
        <v>30</v>
      </c>
      <c r="B32" s="4" t="s">
        <v>30</v>
      </c>
      <c r="C32" s="6">
        <v>22.400000000000002</v>
      </c>
      <c r="D32" s="6">
        <v>27.599999999999998</v>
      </c>
      <c r="E32" s="9">
        <v>50</v>
      </c>
    </row>
    <row r="33" spans="1:5">
      <c r="A33" s="3">
        <v>31</v>
      </c>
      <c r="B33" s="4" t="s">
        <v>31</v>
      </c>
      <c r="C33" s="6">
        <v>28.8</v>
      </c>
      <c r="D33" s="6">
        <v>27.599999999999998</v>
      </c>
      <c r="E33" s="9">
        <v>56.4</v>
      </c>
    </row>
    <row r="34" spans="1:5">
      <c r="A34" s="3">
        <v>32</v>
      </c>
      <c r="B34" s="4" t="s">
        <v>32</v>
      </c>
      <c r="C34" s="6">
        <v>33.6</v>
      </c>
      <c r="D34" s="6">
        <v>32.4</v>
      </c>
      <c r="E34" s="9">
        <v>66</v>
      </c>
    </row>
    <row r="35" spans="1:5">
      <c r="A35" s="3">
        <v>33</v>
      </c>
      <c r="B35" s="4" t="s">
        <v>33</v>
      </c>
      <c r="C35" s="6">
        <v>29.6</v>
      </c>
      <c r="D35" s="6">
        <v>27.599999999999998</v>
      </c>
      <c r="E35" s="9">
        <v>57.2</v>
      </c>
    </row>
    <row r="36" spans="1:5">
      <c r="A36" s="3">
        <v>34</v>
      </c>
      <c r="B36" s="4" t="s">
        <v>34</v>
      </c>
      <c r="C36" s="6">
        <v>31.200000000000003</v>
      </c>
      <c r="D36" s="6">
        <v>42</v>
      </c>
      <c r="E36" s="9">
        <v>73.2</v>
      </c>
    </row>
    <row r="37" spans="1:5">
      <c r="A37" s="3">
        <v>35</v>
      </c>
      <c r="B37" s="4" t="s">
        <v>35</v>
      </c>
      <c r="C37" s="6">
        <v>20</v>
      </c>
      <c r="D37" s="6">
        <v>36</v>
      </c>
      <c r="E37" s="9">
        <v>56</v>
      </c>
    </row>
    <row r="38" spans="1:5">
      <c r="A38" s="3">
        <v>36</v>
      </c>
      <c r="B38" s="4" t="s">
        <v>36</v>
      </c>
      <c r="C38" s="6">
        <v>25.6</v>
      </c>
      <c r="D38" s="6">
        <v>33.6</v>
      </c>
      <c r="E38" s="9">
        <v>59.2</v>
      </c>
    </row>
    <row r="39" spans="1:5">
      <c r="A39" s="3">
        <v>37</v>
      </c>
      <c r="B39" s="4" t="s">
        <v>37</v>
      </c>
      <c r="C39" s="6">
        <v>28</v>
      </c>
      <c r="D39" s="6">
        <v>26.4</v>
      </c>
      <c r="E39" s="9">
        <v>54.4</v>
      </c>
    </row>
    <row r="40" spans="1:5">
      <c r="A40" s="3">
        <v>38</v>
      </c>
      <c r="B40" s="4" t="s">
        <v>38</v>
      </c>
      <c r="C40" s="6">
        <v>28</v>
      </c>
      <c r="D40" s="6">
        <v>34.799999999999997</v>
      </c>
      <c r="E40" s="9">
        <v>62.8</v>
      </c>
    </row>
    <row r="41" spans="1:5">
      <c r="A41" s="3">
        <v>39</v>
      </c>
      <c r="B41" s="4" t="s">
        <v>39</v>
      </c>
      <c r="C41" s="6">
        <v>33.6</v>
      </c>
      <c r="D41" s="6">
        <v>31.2</v>
      </c>
      <c r="E41" s="9">
        <v>64.8</v>
      </c>
    </row>
    <row r="42" spans="1:5">
      <c r="A42" s="3">
        <v>40</v>
      </c>
      <c r="B42" s="4" t="s">
        <v>40</v>
      </c>
      <c r="C42" s="6">
        <v>20</v>
      </c>
      <c r="D42" s="6">
        <v>25.2</v>
      </c>
      <c r="E42" s="9">
        <v>45.2</v>
      </c>
    </row>
    <row r="43" spans="1:5">
      <c r="A43" s="3">
        <v>41</v>
      </c>
      <c r="B43" s="4" t="s">
        <v>41</v>
      </c>
      <c r="C43" s="6">
        <v>30.400000000000002</v>
      </c>
      <c r="D43" s="6">
        <v>30</v>
      </c>
      <c r="E43" s="9">
        <v>60.400000000000006</v>
      </c>
    </row>
    <row r="44" spans="1:5">
      <c r="A44" s="3">
        <v>42</v>
      </c>
      <c r="B44" s="4" t="s">
        <v>42</v>
      </c>
      <c r="C44" s="6">
        <v>36</v>
      </c>
      <c r="D44" s="6">
        <v>0</v>
      </c>
      <c r="E44" s="9">
        <v>36</v>
      </c>
    </row>
    <row r="45" spans="1:5">
      <c r="A45" s="3">
        <v>43</v>
      </c>
      <c r="B45" s="4" t="s">
        <v>43</v>
      </c>
      <c r="C45" s="6">
        <v>37.6</v>
      </c>
      <c r="D45" s="6">
        <v>16.8</v>
      </c>
      <c r="E45" s="9">
        <v>54.400000000000006</v>
      </c>
    </row>
    <row r="46" spans="1:5">
      <c r="A46" s="3">
        <v>44</v>
      </c>
      <c r="B46" s="4" t="s">
        <v>44</v>
      </c>
      <c r="C46" s="6">
        <v>33.6</v>
      </c>
      <c r="D46" s="6">
        <v>33.6</v>
      </c>
      <c r="E46" s="9">
        <v>67.2</v>
      </c>
    </row>
    <row r="47" spans="1:5">
      <c r="A47" s="3">
        <v>45</v>
      </c>
      <c r="B47" s="4" t="s">
        <v>45</v>
      </c>
      <c r="C47" s="6">
        <v>33.6</v>
      </c>
      <c r="D47" s="6">
        <v>36</v>
      </c>
      <c r="E47" s="9">
        <v>69.599999999999994</v>
      </c>
    </row>
    <row r="48" spans="1:5">
      <c r="A48" s="3">
        <v>46</v>
      </c>
      <c r="B48" s="4" t="s">
        <v>46</v>
      </c>
      <c r="C48" s="6">
        <v>32</v>
      </c>
      <c r="D48" s="6">
        <v>24</v>
      </c>
      <c r="E48" s="9">
        <v>56</v>
      </c>
    </row>
    <row r="49" spans="1:5">
      <c r="A49" s="3">
        <v>47</v>
      </c>
      <c r="B49" s="4" t="s">
        <v>47</v>
      </c>
      <c r="C49" s="6">
        <v>33.6</v>
      </c>
      <c r="D49" s="6">
        <v>24</v>
      </c>
      <c r="E49" s="9">
        <v>57.6</v>
      </c>
    </row>
    <row r="50" spans="1:5">
      <c r="A50" s="3">
        <v>48</v>
      </c>
      <c r="B50" s="4" t="s">
        <v>48</v>
      </c>
      <c r="C50" s="6">
        <v>0</v>
      </c>
      <c r="D50" s="6">
        <v>0</v>
      </c>
      <c r="E50" s="9">
        <v>0</v>
      </c>
    </row>
    <row r="51" spans="1:5">
      <c r="A51" s="3">
        <v>49</v>
      </c>
      <c r="B51" s="4" t="s">
        <v>49</v>
      </c>
      <c r="C51" s="6">
        <v>32</v>
      </c>
      <c r="D51" s="6">
        <v>31.2</v>
      </c>
      <c r="E51" s="9">
        <v>63.2</v>
      </c>
    </row>
    <row r="52" spans="1:5">
      <c r="A52" s="3">
        <v>50</v>
      </c>
      <c r="B52" s="4" t="s">
        <v>1</v>
      </c>
      <c r="C52" s="6">
        <v>31.200000000000003</v>
      </c>
      <c r="D52" s="6">
        <v>27.599999999999998</v>
      </c>
      <c r="E52" s="9">
        <v>58.8</v>
      </c>
    </row>
    <row r="53" spans="1:5">
      <c r="A53" s="3">
        <v>51</v>
      </c>
      <c r="B53" s="4" t="s">
        <v>50</v>
      </c>
      <c r="C53" s="6">
        <v>0</v>
      </c>
      <c r="D53" s="6">
        <v>0</v>
      </c>
      <c r="E53" s="9">
        <v>0</v>
      </c>
    </row>
    <row r="54" spans="1:5">
      <c r="A54" s="3">
        <v>52</v>
      </c>
      <c r="B54" s="4" t="s">
        <v>51</v>
      </c>
      <c r="C54" s="6">
        <v>28.8</v>
      </c>
      <c r="D54" s="6">
        <v>14.399999999999999</v>
      </c>
      <c r="E54" s="9">
        <v>43.2</v>
      </c>
    </row>
    <row r="55" spans="1:5">
      <c r="A55" s="3">
        <v>53</v>
      </c>
      <c r="B55" s="4" t="s">
        <v>52</v>
      </c>
      <c r="C55" s="6">
        <v>20</v>
      </c>
      <c r="D55" s="6">
        <v>40.799999999999997</v>
      </c>
      <c r="E55" s="9">
        <v>60.8</v>
      </c>
    </row>
    <row r="56" spans="1:5">
      <c r="A56" s="3">
        <v>54</v>
      </c>
      <c r="B56" s="4" t="s">
        <v>53</v>
      </c>
      <c r="C56" s="6">
        <v>29.6</v>
      </c>
      <c r="D56" s="6">
        <v>21.599999999999998</v>
      </c>
      <c r="E56" s="9">
        <v>51.2</v>
      </c>
    </row>
    <row r="57" spans="1:5">
      <c r="A57" s="3">
        <v>55</v>
      </c>
      <c r="B57" s="4" t="s">
        <v>54</v>
      </c>
      <c r="C57" s="6">
        <v>30.400000000000002</v>
      </c>
      <c r="D57" s="6">
        <v>24</v>
      </c>
      <c r="E57" s="9">
        <v>54.400000000000006</v>
      </c>
    </row>
    <row r="58" spans="1:5">
      <c r="A58" s="3">
        <v>56</v>
      </c>
      <c r="B58" s="4" t="s">
        <v>55</v>
      </c>
      <c r="C58" s="6">
        <v>16</v>
      </c>
      <c r="D58" s="6">
        <v>12</v>
      </c>
      <c r="E58" s="9">
        <v>28</v>
      </c>
    </row>
    <row r="59" spans="1:5">
      <c r="A59" s="3">
        <v>57</v>
      </c>
      <c r="B59" s="4" t="s">
        <v>56</v>
      </c>
      <c r="C59" s="6">
        <v>30.400000000000002</v>
      </c>
      <c r="D59" s="6">
        <v>20.399999999999999</v>
      </c>
      <c r="E59" s="9">
        <v>50.8</v>
      </c>
    </row>
    <row r="60" spans="1:5">
      <c r="A60" s="3">
        <v>58</v>
      </c>
      <c r="B60" s="4" t="s">
        <v>57</v>
      </c>
      <c r="C60" s="6">
        <v>16</v>
      </c>
      <c r="D60" s="6">
        <v>16.8</v>
      </c>
      <c r="E60" s="9">
        <v>32.799999999999997</v>
      </c>
    </row>
    <row r="61" spans="1:5">
      <c r="A61" s="3">
        <v>59</v>
      </c>
      <c r="B61" s="4" t="s">
        <v>58</v>
      </c>
      <c r="C61" s="6">
        <v>36</v>
      </c>
      <c r="D61" s="6">
        <v>24</v>
      </c>
      <c r="E61" s="9">
        <v>60</v>
      </c>
    </row>
    <row r="62" spans="1:5">
      <c r="A62" s="3">
        <v>60</v>
      </c>
      <c r="B62" s="4" t="s">
        <v>59</v>
      </c>
      <c r="C62" s="6">
        <v>22.400000000000002</v>
      </c>
      <c r="D62" s="6">
        <v>20.399999999999999</v>
      </c>
      <c r="E62" s="9">
        <v>42.8</v>
      </c>
    </row>
    <row r="63" spans="1:5">
      <c r="A63" s="3">
        <v>61</v>
      </c>
      <c r="B63" s="4" t="s">
        <v>63</v>
      </c>
      <c r="C63" s="6">
        <v>16</v>
      </c>
      <c r="D63" s="6">
        <v>7.1999999999999993</v>
      </c>
      <c r="E63" s="9">
        <v>23.2</v>
      </c>
    </row>
    <row r="64" spans="1:5">
      <c r="A64" s="3">
        <v>62</v>
      </c>
      <c r="B64" s="4" t="s">
        <v>60</v>
      </c>
      <c r="C64" s="6">
        <v>29.6</v>
      </c>
      <c r="D64" s="6">
        <v>22.8</v>
      </c>
      <c r="E64" s="9">
        <v>52.400000000000006</v>
      </c>
    </row>
    <row r="65" spans="1:5">
      <c r="A65" s="3">
        <v>63</v>
      </c>
      <c r="B65" s="4" t="s">
        <v>61</v>
      </c>
      <c r="C65" s="6">
        <v>0</v>
      </c>
      <c r="D65" s="6">
        <v>0</v>
      </c>
      <c r="E65" s="9">
        <v>0</v>
      </c>
    </row>
    <row r="66" spans="1:5">
      <c r="A66" s="3">
        <v>64</v>
      </c>
      <c r="B66" s="4" t="s">
        <v>62</v>
      </c>
      <c r="C66" s="6">
        <v>21.6</v>
      </c>
      <c r="D66" s="6">
        <v>26.4</v>
      </c>
      <c r="E66" s="9">
        <v>48</v>
      </c>
    </row>
  </sheetData>
  <mergeCells count="1">
    <mergeCell ref="A1:E1"/>
  </mergeCells>
  <phoneticPr fontId="0" type="noConversion"/>
  <pageMargins left="1.42" right="0.74803149606299213" top="1.1499999999999999" bottom="0.32" header="0" footer="0"/>
  <pageSetup paperSize="9" scale="95" orientation="portrait" horizontalDpi="4294967293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O75"/>
  <sheetViews>
    <sheetView tabSelected="1" zoomScale="115" zoomScaleNormal="115" workbookViewId="0">
      <selection activeCell="R12" sqref="R12"/>
    </sheetView>
  </sheetViews>
  <sheetFormatPr baseColWidth="10" defaultRowHeight="12.75"/>
  <cols>
    <col min="1" max="1" width="3.140625" bestFit="1" customWidth="1"/>
    <col min="2" max="2" width="34.28515625" bestFit="1" customWidth="1"/>
    <col min="3" max="3" width="3.85546875" bestFit="1" customWidth="1"/>
    <col min="4" max="4" width="4.140625" customWidth="1"/>
    <col min="5" max="5" width="5.28515625" customWidth="1"/>
    <col min="6" max="6" width="5" customWidth="1"/>
    <col min="7" max="7" width="3.5703125" customWidth="1"/>
    <col min="8" max="8" width="3.7109375" bestFit="1" customWidth="1"/>
    <col min="9" max="9" width="3.28515625" bestFit="1" customWidth="1"/>
    <col min="10" max="11" width="4" customWidth="1"/>
    <col min="12" max="12" width="3.42578125" customWidth="1"/>
    <col min="13" max="13" width="4.28515625" customWidth="1"/>
    <col min="14" max="14" width="4.85546875" customWidth="1"/>
    <col min="15" max="15" width="6.140625" style="147" customWidth="1"/>
  </cols>
  <sheetData>
    <row r="1" spans="1:15">
      <c r="A1" s="121" t="s">
        <v>162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</row>
    <row r="2" spans="1:15" ht="13.5" thickBot="1">
      <c r="A2" s="97"/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107"/>
      <c r="N2" s="107"/>
      <c r="O2" s="145"/>
    </row>
    <row r="3" spans="1:15" s="91" customFormat="1" ht="84" customHeight="1" thickBot="1">
      <c r="A3" s="95" t="s">
        <v>158</v>
      </c>
      <c r="B3" s="96" t="s">
        <v>64</v>
      </c>
      <c r="C3" s="98" t="s">
        <v>159</v>
      </c>
      <c r="D3" s="99" t="s">
        <v>75</v>
      </c>
      <c r="E3" s="100" t="s">
        <v>160</v>
      </c>
      <c r="F3" s="101" t="s">
        <v>76</v>
      </c>
      <c r="G3" s="102" t="s">
        <v>157</v>
      </c>
      <c r="H3" s="103" t="s">
        <v>72</v>
      </c>
      <c r="I3" s="103" t="s">
        <v>161</v>
      </c>
      <c r="J3" s="104" t="s">
        <v>77</v>
      </c>
      <c r="K3" s="105" t="s">
        <v>163</v>
      </c>
      <c r="L3" s="106" t="s">
        <v>76</v>
      </c>
      <c r="M3" s="108" t="s">
        <v>166</v>
      </c>
      <c r="N3" s="108" t="s">
        <v>167</v>
      </c>
      <c r="O3" s="110" t="s">
        <v>164</v>
      </c>
    </row>
    <row r="4" spans="1:15">
      <c r="A4" s="93">
        <v>1</v>
      </c>
      <c r="B4" s="94" t="s">
        <v>80</v>
      </c>
      <c r="C4" s="122">
        <v>100</v>
      </c>
      <c r="D4" s="123">
        <v>6</v>
      </c>
      <c r="E4" s="124">
        <v>75.833333333333329</v>
      </c>
      <c r="F4" s="123">
        <v>6.8249999999999993</v>
      </c>
      <c r="G4" s="125">
        <v>48</v>
      </c>
      <c r="H4" s="126">
        <v>33</v>
      </c>
      <c r="I4" s="127">
        <v>40.5</v>
      </c>
      <c r="J4" s="128">
        <v>14.58</v>
      </c>
      <c r="K4" s="122">
        <v>83.333333333333329</v>
      </c>
      <c r="L4" s="123">
        <f>K4*0.09</f>
        <v>7.4999999999999991</v>
      </c>
      <c r="M4" s="129">
        <v>51</v>
      </c>
      <c r="N4" s="129">
        <f>M4*0.4</f>
        <v>20.400000000000002</v>
      </c>
      <c r="O4" s="129">
        <f>D4+F4+J4+L4+N4</f>
        <v>55.305000000000007</v>
      </c>
    </row>
    <row r="5" spans="1:15">
      <c r="A5" s="90">
        <v>2</v>
      </c>
      <c r="B5" s="92" t="s">
        <v>81</v>
      </c>
      <c r="C5" s="130">
        <v>88</v>
      </c>
      <c r="D5" s="131">
        <v>5.2799999999999994</v>
      </c>
      <c r="E5" s="132">
        <v>55.833333333333336</v>
      </c>
      <c r="F5" s="131">
        <v>5.0250000000000004</v>
      </c>
      <c r="G5" s="133">
        <v>49</v>
      </c>
      <c r="H5" s="134">
        <v>50</v>
      </c>
      <c r="I5" s="135">
        <v>49.5</v>
      </c>
      <c r="J5" s="136">
        <v>17.82</v>
      </c>
      <c r="K5" s="130">
        <v>69.111111111111114</v>
      </c>
      <c r="L5" s="131">
        <v>6.22</v>
      </c>
      <c r="M5" s="129">
        <v>61</v>
      </c>
      <c r="N5" s="129">
        <f t="shared" ref="N5:N68" si="0">M5*0.4</f>
        <v>24.400000000000002</v>
      </c>
      <c r="O5" s="129">
        <f t="shared" ref="O5:O68" si="1">D5+F5+J5+L5+N5</f>
        <v>58.745000000000005</v>
      </c>
    </row>
    <row r="6" spans="1:15">
      <c r="A6" s="90">
        <v>3</v>
      </c>
      <c r="B6" s="92" t="s">
        <v>82</v>
      </c>
      <c r="C6" s="130">
        <v>96</v>
      </c>
      <c r="D6" s="131">
        <v>5.76</v>
      </c>
      <c r="E6" s="132">
        <v>72.666666666666671</v>
      </c>
      <c r="F6" s="131">
        <v>6.54</v>
      </c>
      <c r="G6" s="133">
        <v>81</v>
      </c>
      <c r="H6" s="134">
        <v>85</v>
      </c>
      <c r="I6" s="135">
        <v>83</v>
      </c>
      <c r="J6" s="136">
        <v>29.88</v>
      </c>
      <c r="K6" s="130">
        <v>82.499999999999986</v>
      </c>
      <c r="L6" s="131">
        <v>7.424999999999998</v>
      </c>
      <c r="M6" s="129">
        <v>78</v>
      </c>
      <c r="N6" s="129">
        <f t="shared" si="0"/>
        <v>31.200000000000003</v>
      </c>
      <c r="O6" s="129">
        <f t="shared" si="1"/>
        <v>80.805000000000007</v>
      </c>
    </row>
    <row r="7" spans="1:15">
      <c r="A7" s="90">
        <v>4</v>
      </c>
      <c r="B7" s="92" t="s">
        <v>83</v>
      </c>
      <c r="C7" s="130">
        <v>0</v>
      </c>
      <c r="D7" s="131">
        <v>0</v>
      </c>
      <c r="E7" s="132">
        <v>0</v>
      </c>
      <c r="F7" s="131">
        <v>0</v>
      </c>
      <c r="G7" s="133">
        <v>0</v>
      </c>
      <c r="H7" s="134">
        <v>0</v>
      </c>
      <c r="I7" s="135">
        <v>0</v>
      </c>
      <c r="J7" s="136">
        <v>0</v>
      </c>
      <c r="K7" s="130">
        <v>2.7777777777777772</v>
      </c>
      <c r="L7" s="131">
        <v>0.24999999999999994</v>
      </c>
      <c r="M7" s="129">
        <v>0</v>
      </c>
      <c r="N7" s="129">
        <f t="shared" si="0"/>
        <v>0</v>
      </c>
      <c r="O7" s="129">
        <f t="shared" si="1"/>
        <v>0.24999999999999994</v>
      </c>
    </row>
    <row r="8" spans="1:15">
      <c r="A8" s="90">
        <v>5</v>
      </c>
      <c r="B8" s="92" t="s">
        <v>84</v>
      </c>
      <c r="C8" s="130">
        <v>100</v>
      </c>
      <c r="D8" s="131">
        <v>6</v>
      </c>
      <c r="E8" s="132">
        <v>70</v>
      </c>
      <c r="F8" s="131">
        <v>6.3</v>
      </c>
      <c r="G8" s="133">
        <v>47</v>
      </c>
      <c r="H8" s="134">
        <v>24</v>
      </c>
      <c r="I8" s="135">
        <v>35.5</v>
      </c>
      <c r="J8" s="136">
        <v>12.78</v>
      </c>
      <c r="K8" s="130">
        <v>77.777777777777771</v>
      </c>
      <c r="L8" s="131">
        <v>6.9999999999999991</v>
      </c>
      <c r="M8" s="129">
        <v>33</v>
      </c>
      <c r="N8" s="129">
        <f t="shared" si="0"/>
        <v>13.200000000000001</v>
      </c>
      <c r="O8" s="109">
        <f t="shared" si="1"/>
        <v>45.28</v>
      </c>
    </row>
    <row r="9" spans="1:15">
      <c r="A9" s="90">
        <v>6</v>
      </c>
      <c r="B9" s="92" t="s">
        <v>85</v>
      </c>
      <c r="C9" s="130">
        <v>100</v>
      </c>
      <c r="D9" s="131">
        <v>6</v>
      </c>
      <c r="E9" s="132">
        <v>77.666666666666671</v>
      </c>
      <c r="F9" s="131">
        <v>6.99</v>
      </c>
      <c r="G9" s="133">
        <v>38</v>
      </c>
      <c r="H9" s="134">
        <v>50</v>
      </c>
      <c r="I9" s="135">
        <v>44</v>
      </c>
      <c r="J9" s="136">
        <v>15.84</v>
      </c>
      <c r="K9" s="130">
        <v>85.333333333333329</v>
      </c>
      <c r="L9" s="131">
        <v>7.68</v>
      </c>
      <c r="M9" s="129">
        <v>57</v>
      </c>
      <c r="N9" s="129">
        <f t="shared" si="0"/>
        <v>22.8</v>
      </c>
      <c r="O9" s="129">
        <f t="shared" si="1"/>
        <v>59.31</v>
      </c>
    </row>
    <row r="10" spans="1:15">
      <c r="A10" s="90">
        <v>7</v>
      </c>
      <c r="B10" s="92" t="s">
        <v>86</v>
      </c>
      <c r="C10" s="130">
        <v>88</v>
      </c>
      <c r="D10" s="131">
        <v>5.2799999999999994</v>
      </c>
      <c r="E10" s="132">
        <v>31.666666666666668</v>
      </c>
      <c r="F10" s="131">
        <v>2.85</v>
      </c>
      <c r="G10" s="133">
        <v>48</v>
      </c>
      <c r="H10" s="134">
        <v>36</v>
      </c>
      <c r="I10" s="135">
        <v>42</v>
      </c>
      <c r="J10" s="136">
        <v>15.12</v>
      </c>
      <c r="K10" s="130">
        <v>58.999999999999993</v>
      </c>
      <c r="L10" s="131">
        <v>5.3099999999999987</v>
      </c>
      <c r="M10" s="129">
        <v>52</v>
      </c>
      <c r="N10" s="129">
        <f t="shared" si="0"/>
        <v>20.8</v>
      </c>
      <c r="O10" s="109">
        <f t="shared" si="1"/>
        <v>49.36</v>
      </c>
    </row>
    <row r="11" spans="1:15">
      <c r="A11" s="90">
        <v>8</v>
      </c>
      <c r="B11" s="92" t="s">
        <v>87</v>
      </c>
      <c r="C11" s="130">
        <v>96</v>
      </c>
      <c r="D11" s="131">
        <v>5.76</v>
      </c>
      <c r="E11" s="132">
        <v>70.333333333333329</v>
      </c>
      <c r="F11" s="131">
        <v>6.3299999999999992</v>
      </c>
      <c r="G11" s="133">
        <v>52</v>
      </c>
      <c r="H11" s="134">
        <v>47</v>
      </c>
      <c r="I11" s="135">
        <v>49.5</v>
      </c>
      <c r="J11" s="136">
        <v>17.82</v>
      </c>
      <c r="K11" s="130">
        <v>24.444444444444443</v>
      </c>
      <c r="L11" s="131">
        <v>2.1999999999999997</v>
      </c>
      <c r="M11" s="129">
        <v>55</v>
      </c>
      <c r="N11" s="129">
        <f t="shared" si="0"/>
        <v>22</v>
      </c>
      <c r="O11" s="129">
        <f t="shared" si="1"/>
        <v>54.11</v>
      </c>
    </row>
    <row r="12" spans="1:15">
      <c r="A12" s="90">
        <v>9</v>
      </c>
      <c r="B12" s="92" t="s">
        <v>88</v>
      </c>
      <c r="C12" s="130">
        <v>100</v>
      </c>
      <c r="D12" s="131">
        <v>6</v>
      </c>
      <c r="E12" s="132">
        <v>66.666666666666671</v>
      </c>
      <c r="F12" s="131">
        <v>6</v>
      </c>
      <c r="G12" s="133">
        <v>45</v>
      </c>
      <c r="H12" s="134">
        <v>22</v>
      </c>
      <c r="I12" s="135">
        <v>33.5</v>
      </c>
      <c r="J12" s="136">
        <v>12.059999999999999</v>
      </c>
      <c r="K12" s="130">
        <v>70</v>
      </c>
      <c r="L12" s="131">
        <v>6.3</v>
      </c>
      <c r="M12" s="129">
        <v>30</v>
      </c>
      <c r="N12" s="129">
        <f t="shared" si="0"/>
        <v>12</v>
      </c>
      <c r="O12" s="109">
        <f t="shared" si="1"/>
        <v>42.36</v>
      </c>
    </row>
    <row r="13" spans="1:15">
      <c r="A13" s="90">
        <v>10</v>
      </c>
      <c r="B13" s="92" t="s">
        <v>89</v>
      </c>
      <c r="C13" s="130">
        <v>88</v>
      </c>
      <c r="D13" s="131">
        <v>5.2799999999999994</v>
      </c>
      <c r="E13" s="132">
        <v>68.333333333333329</v>
      </c>
      <c r="F13" s="131">
        <v>6.1499999999999995</v>
      </c>
      <c r="G13" s="133">
        <v>41</v>
      </c>
      <c r="H13" s="134">
        <v>42</v>
      </c>
      <c r="I13" s="135">
        <v>41.5</v>
      </c>
      <c r="J13" s="136">
        <v>14.94</v>
      </c>
      <c r="K13" s="130">
        <v>66.833333333333329</v>
      </c>
      <c r="L13" s="131">
        <v>6.0149999999999997</v>
      </c>
      <c r="M13" s="129">
        <v>30</v>
      </c>
      <c r="N13" s="129">
        <f t="shared" si="0"/>
        <v>12</v>
      </c>
      <c r="O13" s="109">
        <f t="shared" si="1"/>
        <v>44.384999999999998</v>
      </c>
    </row>
    <row r="14" spans="1:15">
      <c r="A14" s="90">
        <v>11</v>
      </c>
      <c r="B14" s="92" t="s">
        <v>90</v>
      </c>
      <c r="C14" s="130">
        <v>92</v>
      </c>
      <c r="D14" s="131">
        <v>5.52</v>
      </c>
      <c r="E14" s="132">
        <v>73.333333333333329</v>
      </c>
      <c r="F14" s="131">
        <v>6.6</v>
      </c>
      <c r="G14" s="133">
        <v>70</v>
      </c>
      <c r="H14" s="134">
        <v>65</v>
      </c>
      <c r="I14" s="135">
        <v>67.5</v>
      </c>
      <c r="J14" s="136">
        <v>24.3</v>
      </c>
      <c r="K14" s="130">
        <v>74.6111111111111</v>
      </c>
      <c r="L14" s="131">
        <v>6.714999999999999</v>
      </c>
      <c r="M14" s="129">
        <v>49</v>
      </c>
      <c r="N14" s="129">
        <f t="shared" si="0"/>
        <v>19.600000000000001</v>
      </c>
      <c r="O14" s="129">
        <f t="shared" si="1"/>
        <v>62.734999999999999</v>
      </c>
    </row>
    <row r="15" spans="1:15">
      <c r="A15" s="90">
        <v>12</v>
      </c>
      <c r="B15" s="92" t="s">
        <v>91</v>
      </c>
      <c r="C15" s="130">
        <v>84</v>
      </c>
      <c r="D15" s="131">
        <v>5.04</v>
      </c>
      <c r="E15" s="132">
        <v>51.666666666666664</v>
      </c>
      <c r="F15" s="131">
        <v>4.6499999999999995</v>
      </c>
      <c r="G15" s="133">
        <v>39</v>
      </c>
      <c r="H15" s="134">
        <v>33</v>
      </c>
      <c r="I15" s="135">
        <v>36</v>
      </c>
      <c r="J15" s="136">
        <v>12.959999999999999</v>
      </c>
      <c r="K15" s="130">
        <v>41.999999999999993</v>
      </c>
      <c r="L15" s="131">
        <v>3.7799999999999994</v>
      </c>
      <c r="M15" s="129">
        <v>30</v>
      </c>
      <c r="N15" s="129">
        <f t="shared" si="0"/>
        <v>12</v>
      </c>
      <c r="O15" s="109">
        <f t="shared" si="1"/>
        <v>38.43</v>
      </c>
    </row>
    <row r="16" spans="1:15">
      <c r="A16" s="90">
        <v>13</v>
      </c>
      <c r="B16" s="92" t="s">
        <v>92</v>
      </c>
      <c r="C16" s="130">
        <v>48</v>
      </c>
      <c r="D16" s="131">
        <v>2.88</v>
      </c>
      <c r="E16" s="132">
        <v>13.333333333333334</v>
      </c>
      <c r="F16" s="131">
        <v>1.2</v>
      </c>
      <c r="G16" s="133">
        <v>45</v>
      </c>
      <c r="H16" s="134">
        <v>58</v>
      </c>
      <c r="I16" s="135">
        <v>51.5</v>
      </c>
      <c r="J16" s="136">
        <v>18.54</v>
      </c>
      <c r="K16" s="130">
        <v>0</v>
      </c>
      <c r="L16" s="131">
        <v>0</v>
      </c>
      <c r="M16" s="129">
        <v>42</v>
      </c>
      <c r="N16" s="129">
        <f t="shared" si="0"/>
        <v>16.8</v>
      </c>
      <c r="O16" s="109">
        <f t="shared" si="1"/>
        <v>39.42</v>
      </c>
    </row>
    <row r="17" spans="1:15">
      <c r="A17" s="90">
        <v>14</v>
      </c>
      <c r="B17" s="92" t="s">
        <v>93</v>
      </c>
      <c r="C17" s="130">
        <v>80</v>
      </c>
      <c r="D17" s="131">
        <v>4.8</v>
      </c>
      <c r="E17" s="132">
        <v>48.333333333333336</v>
      </c>
      <c r="F17" s="131">
        <v>4.3499999999999996</v>
      </c>
      <c r="G17" s="133">
        <v>60</v>
      </c>
      <c r="H17" s="134">
        <v>55</v>
      </c>
      <c r="I17" s="135">
        <v>57.5</v>
      </c>
      <c r="J17" s="136">
        <v>20.7</v>
      </c>
      <c r="K17" s="130">
        <v>41.666666666666657</v>
      </c>
      <c r="L17" s="131">
        <v>3.7499999999999991</v>
      </c>
      <c r="M17" s="129">
        <v>64</v>
      </c>
      <c r="N17" s="129">
        <f t="shared" si="0"/>
        <v>25.6</v>
      </c>
      <c r="O17" s="129">
        <f t="shared" si="1"/>
        <v>59.199999999999996</v>
      </c>
    </row>
    <row r="18" spans="1:15">
      <c r="A18" s="90">
        <v>15</v>
      </c>
      <c r="B18" s="92" t="s">
        <v>94</v>
      </c>
      <c r="C18" s="130">
        <v>96</v>
      </c>
      <c r="D18" s="131">
        <v>5.76</v>
      </c>
      <c r="E18" s="132">
        <v>75.166666666666671</v>
      </c>
      <c r="F18" s="131">
        <v>6.7650000000000006</v>
      </c>
      <c r="G18" s="133">
        <v>59</v>
      </c>
      <c r="H18" s="134">
        <v>65</v>
      </c>
      <c r="I18" s="135">
        <v>62</v>
      </c>
      <c r="J18" s="136">
        <v>22.32</v>
      </c>
      <c r="K18" s="130">
        <v>77.166666666666657</v>
      </c>
      <c r="L18" s="131">
        <v>6.9449999999999985</v>
      </c>
      <c r="M18" s="129">
        <v>55</v>
      </c>
      <c r="N18" s="129">
        <f t="shared" si="0"/>
        <v>22</v>
      </c>
      <c r="O18" s="129">
        <f t="shared" si="1"/>
        <v>63.79</v>
      </c>
    </row>
    <row r="19" spans="1:15">
      <c r="A19" s="90">
        <v>16</v>
      </c>
      <c r="B19" s="92" t="s">
        <v>95</v>
      </c>
      <c r="C19" s="130">
        <v>88</v>
      </c>
      <c r="D19" s="131">
        <v>5.2799999999999994</v>
      </c>
      <c r="E19" s="132">
        <v>69.166666666666671</v>
      </c>
      <c r="F19" s="131">
        <v>6.2250000000000005</v>
      </c>
      <c r="G19" s="133">
        <v>41</v>
      </c>
      <c r="H19" s="134">
        <v>40</v>
      </c>
      <c r="I19" s="135">
        <v>40.5</v>
      </c>
      <c r="J19" s="136">
        <v>14.58</v>
      </c>
      <c r="K19" s="130">
        <v>64.555555555555543</v>
      </c>
      <c r="L19" s="131">
        <v>5.8099999999999987</v>
      </c>
      <c r="M19" s="129">
        <v>45</v>
      </c>
      <c r="N19" s="129">
        <f t="shared" si="0"/>
        <v>18</v>
      </c>
      <c r="O19" s="109">
        <f t="shared" si="1"/>
        <v>49.894999999999996</v>
      </c>
    </row>
    <row r="20" spans="1:15">
      <c r="A20" s="90">
        <v>17</v>
      </c>
      <c r="B20" s="92" t="s">
        <v>96</v>
      </c>
      <c r="C20" s="130">
        <v>88</v>
      </c>
      <c r="D20" s="131">
        <v>5.2799999999999994</v>
      </c>
      <c r="E20" s="132">
        <v>63.833333333333336</v>
      </c>
      <c r="F20" s="131">
        <v>5.7450000000000001</v>
      </c>
      <c r="G20" s="133">
        <v>45</v>
      </c>
      <c r="H20" s="134">
        <v>48</v>
      </c>
      <c r="I20" s="135">
        <v>46.5</v>
      </c>
      <c r="J20" s="136">
        <v>16.739999999999998</v>
      </c>
      <c r="K20" s="130">
        <v>35.222222222222214</v>
      </c>
      <c r="L20" s="131">
        <v>3.169999999999999</v>
      </c>
      <c r="M20" s="129">
        <v>38</v>
      </c>
      <c r="N20" s="129">
        <f t="shared" si="0"/>
        <v>15.200000000000001</v>
      </c>
      <c r="O20" s="109">
        <f t="shared" si="1"/>
        <v>46.134999999999998</v>
      </c>
    </row>
    <row r="21" spans="1:15">
      <c r="A21" s="90">
        <v>18</v>
      </c>
      <c r="B21" s="92" t="s">
        <v>97</v>
      </c>
      <c r="C21" s="130">
        <v>0</v>
      </c>
      <c r="D21" s="131">
        <v>0</v>
      </c>
      <c r="E21" s="132">
        <v>0</v>
      </c>
      <c r="F21" s="131">
        <v>0</v>
      </c>
      <c r="G21" s="133">
        <v>0</v>
      </c>
      <c r="H21" s="134">
        <v>0</v>
      </c>
      <c r="I21" s="135">
        <v>0</v>
      </c>
      <c r="J21" s="136">
        <v>0</v>
      </c>
      <c r="K21" s="130">
        <v>0</v>
      </c>
      <c r="L21" s="131">
        <v>0</v>
      </c>
      <c r="M21" s="129">
        <v>0</v>
      </c>
      <c r="N21" s="129">
        <f t="shared" si="0"/>
        <v>0</v>
      </c>
      <c r="O21" s="129">
        <f t="shared" si="1"/>
        <v>0</v>
      </c>
    </row>
    <row r="22" spans="1:15">
      <c r="A22" s="90">
        <v>19</v>
      </c>
      <c r="B22" s="92" t="s">
        <v>98</v>
      </c>
      <c r="C22" s="130">
        <v>80</v>
      </c>
      <c r="D22" s="131">
        <v>4.8</v>
      </c>
      <c r="E22" s="132">
        <v>40</v>
      </c>
      <c r="F22" s="131">
        <v>3.5999999999999996</v>
      </c>
      <c r="G22" s="133">
        <v>35</v>
      </c>
      <c r="H22" s="134">
        <v>23</v>
      </c>
      <c r="I22" s="135">
        <v>29</v>
      </c>
      <c r="J22" s="136">
        <v>10.44</v>
      </c>
      <c r="K22" s="130">
        <v>52.388888888888886</v>
      </c>
      <c r="L22" s="131">
        <v>4.7149999999999999</v>
      </c>
      <c r="M22" s="129">
        <v>45</v>
      </c>
      <c r="N22" s="129">
        <f t="shared" si="0"/>
        <v>18</v>
      </c>
      <c r="O22" s="109">
        <f t="shared" si="1"/>
        <v>41.554999999999993</v>
      </c>
    </row>
    <row r="23" spans="1:15">
      <c r="A23" s="90">
        <v>20</v>
      </c>
      <c r="B23" s="92" t="s">
        <v>21</v>
      </c>
      <c r="C23" s="130">
        <v>36</v>
      </c>
      <c r="D23" s="131">
        <v>2.16</v>
      </c>
      <c r="E23" s="132">
        <v>45</v>
      </c>
      <c r="F23" s="131">
        <v>4.05</v>
      </c>
      <c r="G23" s="133">
        <v>0</v>
      </c>
      <c r="H23" s="134">
        <v>0</v>
      </c>
      <c r="I23" s="135">
        <v>0</v>
      </c>
      <c r="J23" s="136">
        <v>0</v>
      </c>
      <c r="K23" s="130">
        <v>0</v>
      </c>
      <c r="L23" s="131">
        <v>0</v>
      </c>
      <c r="M23" s="129">
        <v>0</v>
      </c>
      <c r="N23" s="129">
        <f t="shared" si="0"/>
        <v>0</v>
      </c>
      <c r="O23" s="109">
        <f t="shared" si="1"/>
        <v>6.21</v>
      </c>
    </row>
    <row r="24" spans="1:15">
      <c r="A24" s="90">
        <v>21</v>
      </c>
      <c r="B24" s="92" t="s">
        <v>22</v>
      </c>
      <c r="C24" s="130">
        <v>68</v>
      </c>
      <c r="D24" s="131">
        <v>4.08</v>
      </c>
      <c r="E24" s="132">
        <v>43.333333333333336</v>
      </c>
      <c r="F24" s="131">
        <v>3.9</v>
      </c>
      <c r="G24" s="133">
        <v>47</v>
      </c>
      <c r="H24" s="134">
        <v>39</v>
      </c>
      <c r="I24" s="135">
        <v>43</v>
      </c>
      <c r="J24" s="136">
        <v>15.479999999999999</v>
      </c>
      <c r="K24" s="133">
        <v>2.7777777777777772</v>
      </c>
      <c r="L24" s="131">
        <v>0.24999999999999994</v>
      </c>
      <c r="M24" s="129">
        <v>43</v>
      </c>
      <c r="N24" s="129">
        <f t="shared" si="0"/>
        <v>17.2</v>
      </c>
      <c r="O24" s="109">
        <f t="shared" si="1"/>
        <v>40.909999999999997</v>
      </c>
    </row>
    <row r="25" spans="1:15">
      <c r="A25" s="90">
        <v>22</v>
      </c>
      <c r="B25" s="92" t="s">
        <v>99</v>
      </c>
      <c r="C25" s="130">
        <v>92</v>
      </c>
      <c r="D25" s="131">
        <v>5.52</v>
      </c>
      <c r="E25" s="132">
        <v>75</v>
      </c>
      <c r="F25" s="131">
        <v>6.75</v>
      </c>
      <c r="G25" s="133">
        <v>45</v>
      </c>
      <c r="H25" s="134">
        <v>74</v>
      </c>
      <c r="I25" s="135">
        <v>59.5</v>
      </c>
      <c r="J25" s="136">
        <v>21.419999999999998</v>
      </c>
      <c r="K25" s="130">
        <v>58.888888888888886</v>
      </c>
      <c r="L25" s="131">
        <v>5.3</v>
      </c>
      <c r="M25" s="129">
        <v>74</v>
      </c>
      <c r="N25" s="129">
        <f t="shared" si="0"/>
        <v>29.6</v>
      </c>
      <c r="O25" s="129">
        <f t="shared" si="1"/>
        <v>68.59</v>
      </c>
    </row>
    <row r="26" spans="1:15">
      <c r="A26" s="90">
        <v>23</v>
      </c>
      <c r="B26" s="92" t="s">
        <v>100</v>
      </c>
      <c r="C26" s="130">
        <v>84</v>
      </c>
      <c r="D26" s="131">
        <v>5.04</v>
      </c>
      <c r="E26" s="132">
        <v>75.833333333333329</v>
      </c>
      <c r="F26" s="131">
        <v>6.8249999999999993</v>
      </c>
      <c r="G26" s="133">
        <v>58</v>
      </c>
      <c r="H26" s="134">
        <v>66</v>
      </c>
      <c r="I26" s="135">
        <v>62</v>
      </c>
      <c r="J26" s="136">
        <v>22.32</v>
      </c>
      <c r="K26" s="130">
        <v>82.277777777777771</v>
      </c>
      <c r="L26" s="131">
        <v>7.4049999999999994</v>
      </c>
      <c r="M26" s="129">
        <v>75</v>
      </c>
      <c r="N26" s="129">
        <f t="shared" si="0"/>
        <v>30</v>
      </c>
      <c r="O26" s="129">
        <f t="shared" si="1"/>
        <v>71.59</v>
      </c>
    </row>
    <row r="27" spans="1:15">
      <c r="A27" s="90">
        <v>24</v>
      </c>
      <c r="B27" s="92" t="s">
        <v>101</v>
      </c>
      <c r="C27" s="130">
        <v>96</v>
      </c>
      <c r="D27" s="131">
        <v>5.76</v>
      </c>
      <c r="E27" s="132">
        <v>64.333333333333329</v>
      </c>
      <c r="F27" s="131">
        <v>5.7899999999999991</v>
      </c>
      <c r="G27" s="133">
        <v>52</v>
      </c>
      <c r="H27" s="134">
        <v>31</v>
      </c>
      <c r="I27" s="135">
        <v>41.5</v>
      </c>
      <c r="J27" s="136">
        <v>14.94</v>
      </c>
      <c r="K27" s="130">
        <v>74.944444444444443</v>
      </c>
      <c r="L27" s="131">
        <v>6.7449999999999992</v>
      </c>
      <c r="M27" s="129">
        <v>68</v>
      </c>
      <c r="N27" s="129">
        <f t="shared" si="0"/>
        <v>27.200000000000003</v>
      </c>
      <c r="O27" s="129">
        <f t="shared" si="1"/>
        <v>60.435000000000002</v>
      </c>
    </row>
    <row r="28" spans="1:15">
      <c r="A28" s="90">
        <v>25</v>
      </c>
      <c r="B28" s="92" t="s">
        <v>102</v>
      </c>
      <c r="C28" s="130">
        <v>92</v>
      </c>
      <c r="D28" s="131">
        <v>5.52</v>
      </c>
      <c r="E28" s="132">
        <v>72.166666666666671</v>
      </c>
      <c r="F28" s="131">
        <v>6.4950000000000001</v>
      </c>
      <c r="G28" s="133">
        <v>45</v>
      </c>
      <c r="H28" s="134">
        <v>55</v>
      </c>
      <c r="I28" s="135">
        <v>50</v>
      </c>
      <c r="J28" s="136">
        <v>18</v>
      </c>
      <c r="K28" s="130">
        <v>74.055555555555543</v>
      </c>
      <c r="L28" s="131">
        <v>6.6649999999999983</v>
      </c>
      <c r="M28" s="129">
        <v>67</v>
      </c>
      <c r="N28" s="129">
        <f t="shared" si="0"/>
        <v>26.8</v>
      </c>
      <c r="O28" s="129">
        <f t="shared" si="1"/>
        <v>63.480000000000004</v>
      </c>
    </row>
    <row r="29" spans="1:15">
      <c r="A29" s="90">
        <v>26</v>
      </c>
      <c r="B29" s="92" t="s">
        <v>103</v>
      </c>
      <c r="C29" s="130">
        <v>100</v>
      </c>
      <c r="D29" s="131">
        <v>6</v>
      </c>
      <c r="E29" s="132">
        <v>89.666666666666671</v>
      </c>
      <c r="F29" s="131">
        <v>8.07</v>
      </c>
      <c r="G29" s="133">
        <v>65</v>
      </c>
      <c r="H29" s="134">
        <v>80</v>
      </c>
      <c r="I29" s="135">
        <v>72.5</v>
      </c>
      <c r="J29" s="136">
        <v>26.099999999999998</v>
      </c>
      <c r="K29" s="130">
        <v>94.444444444444429</v>
      </c>
      <c r="L29" s="131">
        <v>8.4999999999999982</v>
      </c>
      <c r="M29" s="129">
        <v>88</v>
      </c>
      <c r="N29" s="129">
        <f t="shared" si="0"/>
        <v>35.200000000000003</v>
      </c>
      <c r="O29" s="129">
        <f t="shared" si="1"/>
        <v>83.87</v>
      </c>
    </row>
    <row r="30" spans="1:15">
      <c r="A30" s="90">
        <v>27</v>
      </c>
      <c r="B30" s="92" t="s">
        <v>104</v>
      </c>
      <c r="C30" s="130">
        <v>92</v>
      </c>
      <c r="D30" s="131">
        <v>5.52</v>
      </c>
      <c r="E30" s="132">
        <v>74.333333333333329</v>
      </c>
      <c r="F30" s="131">
        <v>6.6899999999999995</v>
      </c>
      <c r="G30" s="133">
        <v>61</v>
      </c>
      <c r="H30" s="134">
        <v>70</v>
      </c>
      <c r="I30" s="135">
        <v>65.5</v>
      </c>
      <c r="J30" s="136">
        <v>23.58</v>
      </c>
      <c r="K30" s="130">
        <v>71.333333333333329</v>
      </c>
      <c r="L30" s="131">
        <v>6.419999999999999</v>
      </c>
      <c r="M30" s="129">
        <v>54</v>
      </c>
      <c r="N30" s="129">
        <f t="shared" si="0"/>
        <v>21.6</v>
      </c>
      <c r="O30" s="129">
        <f t="shared" si="1"/>
        <v>63.81</v>
      </c>
    </row>
    <row r="31" spans="1:15">
      <c r="A31" s="90">
        <v>28</v>
      </c>
      <c r="B31" s="92" t="s">
        <v>105</v>
      </c>
      <c r="C31" s="130">
        <v>88</v>
      </c>
      <c r="D31" s="131">
        <v>5.2799999999999994</v>
      </c>
      <c r="E31" s="132">
        <v>81</v>
      </c>
      <c r="F31" s="131">
        <v>7.29</v>
      </c>
      <c r="G31" s="133">
        <v>70</v>
      </c>
      <c r="H31" s="134">
        <v>56</v>
      </c>
      <c r="I31" s="135">
        <v>63</v>
      </c>
      <c r="J31" s="136">
        <v>22.68</v>
      </c>
      <c r="K31" s="130">
        <v>64.055555555555543</v>
      </c>
      <c r="L31" s="131">
        <v>5.7649999999999988</v>
      </c>
      <c r="M31" s="129">
        <v>59</v>
      </c>
      <c r="N31" s="129">
        <f t="shared" si="0"/>
        <v>23.6</v>
      </c>
      <c r="O31" s="129">
        <f t="shared" si="1"/>
        <v>64.615000000000009</v>
      </c>
    </row>
    <row r="32" spans="1:15">
      <c r="A32" s="90">
        <v>29</v>
      </c>
      <c r="B32" s="92" t="s">
        <v>106</v>
      </c>
      <c r="C32" s="130">
        <v>96</v>
      </c>
      <c r="D32" s="131">
        <v>5.76</v>
      </c>
      <c r="E32" s="132">
        <v>70.166666666666671</v>
      </c>
      <c r="F32" s="131">
        <v>6.3150000000000004</v>
      </c>
      <c r="G32" s="133">
        <v>60</v>
      </c>
      <c r="H32" s="134">
        <v>51</v>
      </c>
      <c r="I32" s="135">
        <v>55.5</v>
      </c>
      <c r="J32" s="136">
        <v>19.98</v>
      </c>
      <c r="K32" s="130">
        <v>79.888888888888886</v>
      </c>
      <c r="L32" s="131">
        <v>7.1899999999999995</v>
      </c>
      <c r="M32" s="129">
        <v>83</v>
      </c>
      <c r="N32" s="129">
        <f t="shared" si="0"/>
        <v>33.200000000000003</v>
      </c>
      <c r="O32" s="129">
        <f t="shared" si="1"/>
        <v>72.444999999999993</v>
      </c>
    </row>
    <row r="33" spans="1:15">
      <c r="A33" s="90">
        <v>30</v>
      </c>
      <c r="B33" s="92" t="s">
        <v>107</v>
      </c>
      <c r="C33" s="130">
        <v>96</v>
      </c>
      <c r="D33" s="131">
        <v>5.76</v>
      </c>
      <c r="E33" s="132">
        <v>74.166666666666671</v>
      </c>
      <c r="F33" s="131">
        <v>6.6749999999999998</v>
      </c>
      <c r="G33" s="133">
        <v>70</v>
      </c>
      <c r="H33" s="134">
        <v>59</v>
      </c>
      <c r="I33" s="135">
        <v>64.5</v>
      </c>
      <c r="J33" s="136">
        <v>23.22</v>
      </c>
      <c r="K33" s="130">
        <v>78.944444444444443</v>
      </c>
      <c r="L33" s="131">
        <v>7.1049999999999995</v>
      </c>
      <c r="M33" s="129">
        <v>81</v>
      </c>
      <c r="N33" s="129">
        <f t="shared" si="0"/>
        <v>32.4</v>
      </c>
      <c r="O33" s="129">
        <f t="shared" si="1"/>
        <v>75.16</v>
      </c>
    </row>
    <row r="34" spans="1:15">
      <c r="A34" s="90">
        <v>31</v>
      </c>
      <c r="B34" s="92" t="s">
        <v>108</v>
      </c>
      <c r="C34" s="130">
        <v>100</v>
      </c>
      <c r="D34" s="131">
        <v>6</v>
      </c>
      <c r="E34" s="132">
        <v>78.666666666666671</v>
      </c>
      <c r="F34" s="131">
        <v>7.08</v>
      </c>
      <c r="G34" s="133">
        <v>70</v>
      </c>
      <c r="H34" s="134">
        <v>57</v>
      </c>
      <c r="I34" s="135">
        <v>63.5</v>
      </c>
      <c r="J34" s="136">
        <v>22.86</v>
      </c>
      <c r="K34" s="130">
        <v>73.388888888888886</v>
      </c>
      <c r="L34" s="131">
        <v>6.6049999999999995</v>
      </c>
      <c r="M34" s="129">
        <v>37</v>
      </c>
      <c r="N34" s="129">
        <f t="shared" si="0"/>
        <v>14.8</v>
      </c>
      <c r="O34" s="129">
        <f t="shared" si="1"/>
        <v>57.344999999999999</v>
      </c>
    </row>
    <row r="35" spans="1:15">
      <c r="A35" s="90">
        <v>32</v>
      </c>
      <c r="B35" s="92" t="s">
        <v>109</v>
      </c>
      <c r="C35" s="130">
        <v>100</v>
      </c>
      <c r="D35" s="131">
        <v>6</v>
      </c>
      <c r="E35" s="132">
        <v>72.166666666666671</v>
      </c>
      <c r="F35" s="131">
        <v>6.4950000000000001</v>
      </c>
      <c r="G35" s="133">
        <v>55</v>
      </c>
      <c r="H35" s="134">
        <v>42</v>
      </c>
      <c r="I35" s="135">
        <v>48.5</v>
      </c>
      <c r="J35" s="136">
        <v>17.46</v>
      </c>
      <c r="K35" s="130">
        <v>79.666666666666657</v>
      </c>
      <c r="L35" s="131">
        <v>7.169999999999999</v>
      </c>
      <c r="M35" s="129">
        <v>43</v>
      </c>
      <c r="N35" s="129">
        <f t="shared" si="0"/>
        <v>17.2</v>
      </c>
      <c r="O35" s="129">
        <f t="shared" si="1"/>
        <v>54.325000000000003</v>
      </c>
    </row>
    <row r="36" spans="1:15">
      <c r="A36" s="90">
        <v>33</v>
      </c>
      <c r="B36" s="92" t="s">
        <v>110</v>
      </c>
      <c r="C36" s="130">
        <v>96</v>
      </c>
      <c r="D36" s="131">
        <v>5.76</v>
      </c>
      <c r="E36" s="132">
        <v>51</v>
      </c>
      <c r="F36" s="131">
        <v>4.59</v>
      </c>
      <c r="G36" s="133">
        <v>35</v>
      </c>
      <c r="H36" s="134">
        <v>47</v>
      </c>
      <c r="I36" s="135">
        <v>41</v>
      </c>
      <c r="J36" s="136">
        <v>14.76</v>
      </c>
      <c r="K36" s="130">
        <v>75.333333333333343</v>
      </c>
      <c r="L36" s="131">
        <v>6.78</v>
      </c>
      <c r="M36" s="129">
        <v>65</v>
      </c>
      <c r="N36" s="129">
        <f t="shared" si="0"/>
        <v>26</v>
      </c>
      <c r="O36" s="129">
        <f t="shared" si="1"/>
        <v>57.89</v>
      </c>
    </row>
    <row r="37" spans="1:15">
      <c r="A37" s="90">
        <v>34</v>
      </c>
      <c r="B37" s="92" t="s">
        <v>111</v>
      </c>
      <c r="C37" s="130">
        <v>92</v>
      </c>
      <c r="D37" s="131">
        <v>5.52</v>
      </c>
      <c r="E37" s="132">
        <v>76.333333333333329</v>
      </c>
      <c r="F37" s="131">
        <v>6.8699999999999992</v>
      </c>
      <c r="G37" s="133">
        <v>71</v>
      </c>
      <c r="H37" s="134">
        <v>79</v>
      </c>
      <c r="I37" s="135">
        <v>75</v>
      </c>
      <c r="J37" s="136">
        <v>27</v>
      </c>
      <c r="K37" s="130">
        <v>89.722222222222214</v>
      </c>
      <c r="L37" s="131">
        <v>8.0749999999999993</v>
      </c>
      <c r="M37" s="129">
        <v>67</v>
      </c>
      <c r="N37" s="129">
        <f t="shared" si="0"/>
        <v>26.8</v>
      </c>
      <c r="O37" s="129">
        <f t="shared" si="1"/>
        <v>74.265000000000001</v>
      </c>
    </row>
    <row r="38" spans="1:15">
      <c r="A38" s="90">
        <v>35</v>
      </c>
      <c r="B38" s="92" t="s">
        <v>112</v>
      </c>
      <c r="C38" s="130">
        <v>76</v>
      </c>
      <c r="D38" s="131">
        <v>4.5599999999999996</v>
      </c>
      <c r="E38" s="132">
        <v>58.666666666666664</v>
      </c>
      <c r="F38" s="131">
        <v>5.2799999999999994</v>
      </c>
      <c r="G38" s="133">
        <v>23</v>
      </c>
      <c r="H38" s="134">
        <v>34</v>
      </c>
      <c r="I38" s="135">
        <v>28.5</v>
      </c>
      <c r="J38" s="136">
        <v>10.26</v>
      </c>
      <c r="K38" s="130">
        <v>81.277777777777771</v>
      </c>
      <c r="L38" s="131">
        <v>7.3149999999999995</v>
      </c>
      <c r="M38" s="129">
        <v>45</v>
      </c>
      <c r="N38" s="129">
        <f t="shared" si="0"/>
        <v>18</v>
      </c>
      <c r="O38" s="109">
        <f t="shared" si="1"/>
        <v>45.414999999999999</v>
      </c>
    </row>
    <row r="39" spans="1:15">
      <c r="A39" s="90">
        <v>36</v>
      </c>
      <c r="B39" s="92" t="s">
        <v>113</v>
      </c>
      <c r="C39" s="130">
        <v>80</v>
      </c>
      <c r="D39" s="131">
        <v>4.8</v>
      </c>
      <c r="E39" s="132">
        <v>41.666666666666664</v>
      </c>
      <c r="F39" s="131">
        <v>3.7499999999999996</v>
      </c>
      <c r="G39" s="133">
        <v>55</v>
      </c>
      <c r="H39" s="134">
        <v>60</v>
      </c>
      <c r="I39" s="135">
        <v>57.5</v>
      </c>
      <c r="J39" s="136">
        <v>20.7</v>
      </c>
      <c r="K39" s="130">
        <v>61.944444444444443</v>
      </c>
      <c r="L39" s="131">
        <v>5.5749999999999993</v>
      </c>
      <c r="M39" s="129">
        <v>55</v>
      </c>
      <c r="N39" s="129">
        <f t="shared" si="0"/>
        <v>22</v>
      </c>
      <c r="O39" s="129">
        <f t="shared" si="1"/>
        <v>56.825000000000003</v>
      </c>
    </row>
    <row r="40" spans="1:15">
      <c r="A40" s="90">
        <v>37</v>
      </c>
      <c r="B40" s="92" t="s">
        <v>114</v>
      </c>
      <c r="C40" s="130">
        <v>96</v>
      </c>
      <c r="D40" s="131">
        <v>5.76</v>
      </c>
      <c r="E40" s="132">
        <v>90.833333333333329</v>
      </c>
      <c r="F40" s="131">
        <v>8.1749999999999989</v>
      </c>
      <c r="G40" s="133">
        <v>83</v>
      </c>
      <c r="H40" s="134">
        <v>100</v>
      </c>
      <c r="I40" s="135">
        <v>91.5</v>
      </c>
      <c r="J40" s="136">
        <v>32.94</v>
      </c>
      <c r="K40" s="130">
        <v>94.944444444444429</v>
      </c>
      <c r="L40" s="131">
        <v>8.5449999999999982</v>
      </c>
      <c r="M40" s="129">
        <v>78</v>
      </c>
      <c r="N40" s="129">
        <f t="shared" si="0"/>
        <v>31.200000000000003</v>
      </c>
      <c r="O40" s="129">
        <f t="shared" si="1"/>
        <v>86.62</v>
      </c>
    </row>
    <row r="41" spans="1:15">
      <c r="A41" s="90">
        <v>38</v>
      </c>
      <c r="B41" s="92" t="s">
        <v>115</v>
      </c>
      <c r="C41" s="130">
        <v>84</v>
      </c>
      <c r="D41" s="131">
        <v>5.04</v>
      </c>
      <c r="E41" s="132">
        <v>72.166666666666671</v>
      </c>
      <c r="F41" s="131">
        <v>6.4950000000000001</v>
      </c>
      <c r="G41" s="133">
        <v>69</v>
      </c>
      <c r="H41" s="134">
        <v>38</v>
      </c>
      <c r="I41" s="135">
        <v>53.5</v>
      </c>
      <c r="J41" s="136">
        <v>19.259999999999998</v>
      </c>
      <c r="K41" s="130">
        <v>58.666666666666657</v>
      </c>
      <c r="L41" s="131">
        <v>5.2799999999999994</v>
      </c>
      <c r="M41" s="129">
        <v>55</v>
      </c>
      <c r="N41" s="129">
        <f t="shared" si="0"/>
        <v>22</v>
      </c>
      <c r="O41" s="129">
        <f t="shared" si="1"/>
        <v>58.074999999999996</v>
      </c>
    </row>
    <row r="42" spans="1:15">
      <c r="A42" s="90">
        <v>39</v>
      </c>
      <c r="B42" s="92" t="s">
        <v>116</v>
      </c>
      <c r="C42" s="130">
        <v>96</v>
      </c>
      <c r="D42" s="131">
        <v>5.76</v>
      </c>
      <c r="E42" s="132">
        <v>75.666666666666671</v>
      </c>
      <c r="F42" s="131">
        <v>6.8100000000000005</v>
      </c>
      <c r="G42" s="133">
        <v>57</v>
      </c>
      <c r="H42" s="134">
        <v>50</v>
      </c>
      <c r="I42" s="135">
        <v>53.5</v>
      </c>
      <c r="J42" s="136">
        <v>19.259999999999998</v>
      </c>
      <c r="K42" s="130">
        <v>78.222222222222229</v>
      </c>
      <c r="L42" s="131">
        <v>7.04</v>
      </c>
      <c r="M42" s="129">
        <v>67</v>
      </c>
      <c r="N42" s="129">
        <f t="shared" si="0"/>
        <v>26.8</v>
      </c>
      <c r="O42" s="129">
        <f t="shared" si="1"/>
        <v>65.67</v>
      </c>
    </row>
    <row r="43" spans="1:15">
      <c r="A43" s="90">
        <v>40</v>
      </c>
      <c r="B43" s="92" t="s">
        <v>117</v>
      </c>
      <c r="C43" s="130">
        <v>96</v>
      </c>
      <c r="D43" s="131">
        <v>5.76</v>
      </c>
      <c r="E43" s="132">
        <v>76.333333333333329</v>
      </c>
      <c r="F43" s="131">
        <v>6.8699999999999992</v>
      </c>
      <c r="G43" s="133">
        <v>52</v>
      </c>
      <c r="H43" s="134">
        <v>38</v>
      </c>
      <c r="I43" s="135">
        <v>45</v>
      </c>
      <c r="J43" s="136">
        <v>16.2</v>
      </c>
      <c r="K43" s="130">
        <v>89.1111111111111</v>
      </c>
      <c r="L43" s="131">
        <v>8.02</v>
      </c>
      <c r="M43" s="129">
        <v>57</v>
      </c>
      <c r="N43" s="129">
        <f t="shared" si="0"/>
        <v>22.8</v>
      </c>
      <c r="O43" s="129">
        <f t="shared" si="1"/>
        <v>59.649999999999991</v>
      </c>
    </row>
    <row r="44" spans="1:15">
      <c r="A44" s="90">
        <v>41</v>
      </c>
      <c r="B44" s="92" t="s">
        <v>118</v>
      </c>
      <c r="C44" s="130">
        <v>84</v>
      </c>
      <c r="D44" s="131">
        <v>5.04</v>
      </c>
      <c r="E44" s="132">
        <v>80.5</v>
      </c>
      <c r="F44" s="131">
        <v>7.2450000000000001</v>
      </c>
      <c r="G44" s="133">
        <v>52</v>
      </c>
      <c r="H44" s="134">
        <v>62</v>
      </c>
      <c r="I44" s="135">
        <v>57</v>
      </c>
      <c r="J44" s="136">
        <v>20.52</v>
      </c>
      <c r="K44" s="130">
        <v>68.166666666666657</v>
      </c>
      <c r="L44" s="131">
        <v>6.1349999999999989</v>
      </c>
      <c r="M44" s="129">
        <v>85</v>
      </c>
      <c r="N44" s="129">
        <f t="shared" si="0"/>
        <v>34</v>
      </c>
      <c r="O44" s="129">
        <f t="shared" si="1"/>
        <v>72.94</v>
      </c>
    </row>
    <row r="45" spans="1:15">
      <c r="A45" s="90">
        <v>42</v>
      </c>
      <c r="B45" s="92" t="s">
        <v>40</v>
      </c>
      <c r="C45" s="130">
        <v>56.000000000000007</v>
      </c>
      <c r="D45" s="131">
        <v>3.3600000000000003</v>
      </c>
      <c r="E45" s="132">
        <v>75</v>
      </c>
      <c r="F45" s="131">
        <v>6.75</v>
      </c>
      <c r="G45" s="133">
        <v>37</v>
      </c>
      <c r="H45" s="134">
        <v>68</v>
      </c>
      <c r="I45" s="135">
        <v>52.5</v>
      </c>
      <c r="J45" s="136">
        <v>18.899999999999999</v>
      </c>
      <c r="K45" s="130">
        <v>53.6111111111111</v>
      </c>
      <c r="L45" s="131">
        <v>4.8249999999999984</v>
      </c>
      <c r="M45" s="129">
        <v>87</v>
      </c>
      <c r="N45" s="129">
        <f t="shared" si="0"/>
        <v>34.800000000000004</v>
      </c>
      <c r="O45" s="129">
        <f t="shared" si="1"/>
        <v>68.634999999999991</v>
      </c>
    </row>
    <row r="46" spans="1:15">
      <c r="A46" s="90">
        <v>43</v>
      </c>
      <c r="B46" s="92" t="s">
        <v>119</v>
      </c>
      <c r="C46" s="130">
        <v>96</v>
      </c>
      <c r="D46" s="131">
        <v>5.76</v>
      </c>
      <c r="E46" s="132">
        <v>76.666666666666671</v>
      </c>
      <c r="F46" s="131">
        <v>6.9</v>
      </c>
      <c r="G46" s="133">
        <v>48</v>
      </c>
      <c r="H46" s="134">
        <v>47</v>
      </c>
      <c r="I46" s="135">
        <v>47.5</v>
      </c>
      <c r="J46" s="136">
        <v>17.099999999999998</v>
      </c>
      <c r="K46" s="130">
        <v>84.444444444444443</v>
      </c>
      <c r="L46" s="131">
        <v>7.6</v>
      </c>
      <c r="M46" s="129">
        <v>83</v>
      </c>
      <c r="N46" s="129">
        <f t="shared" si="0"/>
        <v>33.200000000000003</v>
      </c>
      <c r="O46" s="129">
        <f t="shared" si="1"/>
        <v>70.56</v>
      </c>
    </row>
    <row r="47" spans="1:15">
      <c r="A47" s="90">
        <v>44</v>
      </c>
      <c r="B47" s="92" t="s">
        <v>120</v>
      </c>
      <c r="C47" s="130">
        <v>0</v>
      </c>
      <c r="D47" s="131">
        <v>0</v>
      </c>
      <c r="E47" s="132">
        <v>0</v>
      </c>
      <c r="F47" s="131">
        <v>0</v>
      </c>
      <c r="G47" s="133">
        <v>0</v>
      </c>
      <c r="H47" s="134">
        <v>0</v>
      </c>
      <c r="I47" s="135">
        <v>0</v>
      </c>
      <c r="J47" s="136">
        <v>0</v>
      </c>
      <c r="K47" s="130">
        <v>0</v>
      </c>
      <c r="L47" s="131">
        <v>0</v>
      </c>
      <c r="M47" s="129">
        <v>0</v>
      </c>
      <c r="N47" s="129">
        <f t="shared" si="0"/>
        <v>0</v>
      </c>
      <c r="O47" s="129">
        <f t="shared" si="1"/>
        <v>0</v>
      </c>
    </row>
    <row r="48" spans="1:15">
      <c r="A48" s="90">
        <v>45</v>
      </c>
      <c r="B48" s="92" t="s">
        <v>121</v>
      </c>
      <c r="C48" s="130">
        <v>100</v>
      </c>
      <c r="D48" s="131">
        <v>6</v>
      </c>
      <c r="E48" s="132">
        <v>68</v>
      </c>
      <c r="F48" s="131">
        <v>6.12</v>
      </c>
      <c r="G48" s="133">
        <v>46</v>
      </c>
      <c r="H48" s="134">
        <v>23</v>
      </c>
      <c r="I48" s="135">
        <v>34.5</v>
      </c>
      <c r="J48" s="136">
        <v>12.42</v>
      </c>
      <c r="K48" s="130">
        <v>81.999999999999986</v>
      </c>
      <c r="L48" s="131">
        <v>7.3799999999999981</v>
      </c>
      <c r="M48" s="129">
        <v>77</v>
      </c>
      <c r="N48" s="129">
        <f t="shared" si="0"/>
        <v>30.8</v>
      </c>
      <c r="O48" s="129">
        <f t="shared" si="1"/>
        <v>62.72</v>
      </c>
    </row>
    <row r="49" spans="1:15">
      <c r="A49" s="90">
        <v>46</v>
      </c>
      <c r="B49" s="92" t="s">
        <v>122</v>
      </c>
      <c r="C49" s="130">
        <v>96</v>
      </c>
      <c r="D49" s="131">
        <v>5.76</v>
      </c>
      <c r="E49" s="132">
        <v>70</v>
      </c>
      <c r="F49" s="131">
        <v>6.3</v>
      </c>
      <c r="G49" s="133">
        <v>59</v>
      </c>
      <c r="H49" s="134">
        <v>35</v>
      </c>
      <c r="I49" s="135">
        <v>47</v>
      </c>
      <c r="J49" s="136">
        <v>16.919999999999998</v>
      </c>
      <c r="K49" s="130">
        <v>81.111111111111114</v>
      </c>
      <c r="L49" s="131">
        <v>7.3</v>
      </c>
      <c r="M49" s="129">
        <v>54</v>
      </c>
      <c r="N49" s="129">
        <f t="shared" si="0"/>
        <v>21.6</v>
      </c>
      <c r="O49" s="129">
        <f t="shared" si="1"/>
        <v>57.879999999999995</v>
      </c>
    </row>
    <row r="50" spans="1:15">
      <c r="A50" s="90">
        <v>47</v>
      </c>
      <c r="B50" s="92" t="s">
        <v>123</v>
      </c>
      <c r="C50" s="130">
        <v>96</v>
      </c>
      <c r="D50" s="131">
        <v>5.76</v>
      </c>
      <c r="E50" s="132">
        <v>80</v>
      </c>
      <c r="F50" s="131">
        <v>7.1999999999999993</v>
      </c>
      <c r="G50" s="133">
        <v>61</v>
      </c>
      <c r="H50" s="134">
        <v>51</v>
      </c>
      <c r="I50" s="135">
        <v>56</v>
      </c>
      <c r="J50" s="136">
        <v>20.16</v>
      </c>
      <c r="K50" s="130">
        <v>76.277777777777771</v>
      </c>
      <c r="L50" s="131">
        <v>6.8649999999999993</v>
      </c>
      <c r="M50" s="129">
        <v>71</v>
      </c>
      <c r="N50" s="129">
        <f t="shared" si="0"/>
        <v>28.400000000000002</v>
      </c>
      <c r="O50" s="129">
        <f t="shared" si="1"/>
        <v>68.385000000000005</v>
      </c>
    </row>
    <row r="51" spans="1:15">
      <c r="A51" s="90">
        <v>48</v>
      </c>
      <c r="B51" s="92" t="s">
        <v>124</v>
      </c>
      <c r="C51" s="130">
        <v>96</v>
      </c>
      <c r="D51" s="131">
        <v>5.76</v>
      </c>
      <c r="E51" s="132">
        <v>82</v>
      </c>
      <c r="F51" s="131">
        <v>7.38</v>
      </c>
      <c r="G51" s="133">
        <v>45</v>
      </c>
      <c r="H51" s="134">
        <v>23</v>
      </c>
      <c r="I51" s="135">
        <v>34</v>
      </c>
      <c r="J51" s="136">
        <v>12.24</v>
      </c>
      <c r="K51" s="130">
        <v>79.333333333333314</v>
      </c>
      <c r="L51" s="131">
        <v>7.1399999999999979</v>
      </c>
      <c r="M51" s="129">
        <v>42</v>
      </c>
      <c r="N51" s="129">
        <f t="shared" si="0"/>
        <v>16.8</v>
      </c>
      <c r="O51" s="109">
        <f t="shared" si="1"/>
        <v>49.320000000000007</v>
      </c>
    </row>
    <row r="52" spans="1:15">
      <c r="A52" s="90">
        <v>49</v>
      </c>
      <c r="B52" s="92" t="s">
        <v>1</v>
      </c>
      <c r="C52" s="130">
        <v>76</v>
      </c>
      <c r="D52" s="131">
        <v>4.5599999999999996</v>
      </c>
      <c r="E52" s="132">
        <v>36.666666666666664</v>
      </c>
      <c r="F52" s="131">
        <v>3.3</v>
      </c>
      <c r="G52" s="133">
        <v>41</v>
      </c>
      <c r="H52" s="134">
        <v>39</v>
      </c>
      <c r="I52" s="135">
        <v>40</v>
      </c>
      <c r="J52" s="136">
        <v>14.399999999999999</v>
      </c>
      <c r="K52" s="130">
        <v>22.888888888888886</v>
      </c>
      <c r="L52" s="131">
        <v>2.0599999999999996</v>
      </c>
      <c r="M52" s="129">
        <v>0</v>
      </c>
      <c r="N52" s="129">
        <f t="shared" si="0"/>
        <v>0</v>
      </c>
      <c r="O52" s="109">
        <f t="shared" si="1"/>
        <v>24.319999999999997</v>
      </c>
    </row>
    <row r="53" spans="1:15">
      <c r="A53" s="90">
        <v>50</v>
      </c>
      <c r="B53" s="92" t="s">
        <v>125</v>
      </c>
      <c r="C53" s="130">
        <v>88</v>
      </c>
      <c r="D53" s="131">
        <v>5.2799999999999994</v>
      </c>
      <c r="E53" s="132">
        <v>65</v>
      </c>
      <c r="F53" s="131">
        <v>5.85</v>
      </c>
      <c r="G53" s="133">
        <v>54</v>
      </c>
      <c r="H53" s="134">
        <v>30</v>
      </c>
      <c r="I53" s="135">
        <v>42</v>
      </c>
      <c r="J53" s="136">
        <v>15.12</v>
      </c>
      <c r="K53" s="130">
        <v>84.666666666666657</v>
      </c>
      <c r="L53" s="131">
        <v>7.6199999999999992</v>
      </c>
      <c r="M53" s="129">
        <v>76</v>
      </c>
      <c r="N53" s="129">
        <f t="shared" si="0"/>
        <v>30.400000000000002</v>
      </c>
      <c r="O53" s="129">
        <f t="shared" si="1"/>
        <v>64.27</v>
      </c>
    </row>
    <row r="54" spans="1:15">
      <c r="A54" s="90">
        <v>51</v>
      </c>
      <c r="B54" s="92" t="s">
        <v>126</v>
      </c>
      <c r="C54" s="130">
        <v>96</v>
      </c>
      <c r="D54" s="131">
        <v>5.76</v>
      </c>
      <c r="E54" s="132">
        <v>65.5</v>
      </c>
      <c r="F54" s="131">
        <v>5.8949999999999996</v>
      </c>
      <c r="G54" s="133">
        <v>49</v>
      </c>
      <c r="H54" s="134">
        <v>26</v>
      </c>
      <c r="I54" s="135">
        <v>37.5</v>
      </c>
      <c r="J54" s="136">
        <v>13.5</v>
      </c>
      <c r="K54" s="130">
        <v>73</v>
      </c>
      <c r="L54" s="131">
        <v>6.5699999999999994</v>
      </c>
      <c r="M54" s="129">
        <v>45</v>
      </c>
      <c r="N54" s="129">
        <f t="shared" si="0"/>
        <v>18</v>
      </c>
      <c r="O54" s="109">
        <f t="shared" si="1"/>
        <v>49.725000000000001</v>
      </c>
    </row>
    <row r="55" spans="1:15">
      <c r="A55" s="90">
        <v>52</v>
      </c>
      <c r="B55" s="92" t="s">
        <v>50</v>
      </c>
      <c r="C55" s="130">
        <v>88</v>
      </c>
      <c r="D55" s="131">
        <v>5.2799999999999994</v>
      </c>
      <c r="E55" s="132">
        <v>76</v>
      </c>
      <c r="F55" s="131">
        <v>6.84</v>
      </c>
      <c r="G55" s="133">
        <v>35</v>
      </c>
      <c r="H55" s="134">
        <v>48</v>
      </c>
      <c r="I55" s="135">
        <v>41.5</v>
      </c>
      <c r="J55" s="136">
        <v>14.94</v>
      </c>
      <c r="K55" s="130">
        <v>82.6111111111111</v>
      </c>
      <c r="L55" s="131">
        <v>7.4349999999999987</v>
      </c>
      <c r="M55" s="129">
        <v>70</v>
      </c>
      <c r="N55" s="129">
        <f t="shared" si="0"/>
        <v>28</v>
      </c>
      <c r="O55" s="129">
        <f t="shared" si="1"/>
        <v>62.494999999999997</v>
      </c>
    </row>
    <row r="56" spans="1:15">
      <c r="A56" s="90">
        <v>53</v>
      </c>
      <c r="B56" s="92" t="s">
        <v>127</v>
      </c>
      <c r="C56" s="130">
        <v>76</v>
      </c>
      <c r="D56" s="131">
        <v>4.5599999999999996</v>
      </c>
      <c r="E56" s="132">
        <v>50</v>
      </c>
      <c r="F56" s="131">
        <v>4.5</v>
      </c>
      <c r="G56" s="133">
        <v>29</v>
      </c>
      <c r="H56" s="134">
        <v>43</v>
      </c>
      <c r="I56" s="135">
        <v>36</v>
      </c>
      <c r="J56" s="136">
        <v>12.959999999999999</v>
      </c>
      <c r="K56" s="130">
        <v>37.666666666666664</v>
      </c>
      <c r="L56" s="131">
        <v>3.3899999999999997</v>
      </c>
      <c r="M56" s="129">
        <v>30</v>
      </c>
      <c r="N56" s="129">
        <f t="shared" si="0"/>
        <v>12</v>
      </c>
      <c r="O56" s="109">
        <f t="shared" si="1"/>
        <v>37.409999999999997</v>
      </c>
    </row>
    <row r="57" spans="1:15">
      <c r="A57" s="90">
        <v>54</v>
      </c>
      <c r="B57" s="92" t="s">
        <v>128</v>
      </c>
      <c r="C57" s="130">
        <v>96</v>
      </c>
      <c r="D57" s="131">
        <v>5.76</v>
      </c>
      <c r="E57" s="132">
        <v>62.5</v>
      </c>
      <c r="F57" s="131">
        <v>5.625</v>
      </c>
      <c r="G57" s="133">
        <v>54</v>
      </c>
      <c r="H57" s="134">
        <v>45</v>
      </c>
      <c r="I57" s="135">
        <v>49.5</v>
      </c>
      <c r="J57" s="136">
        <v>17.82</v>
      </c>
      <c r="K57" s="130">
        <v>87.6111111111111</v>
      </c>
      <c r="L57" s="131">
        <v>7.8849999999999989</v>
      </c>
      <c r="M57" s="129">
        <v>51</v>
      </c>
      <c r="N57" s="129">
        <f t="shared" si="0"/>
        <v>20.400000000000002</v>
      </c>
      <c r="O57" s="129">
        <f t="shared" si="1"/>
        <v>57.489999999999995</v>
      </c>
    </row>
    <row r="58" spans="1:15">
      <c r="A58" s="90">
        <v>55</v>
      </c>
      <c r="B58" s="92" t="s">
        <v>129</v>
      </c>
      <c r="C58" s="130">
        <v>100</v>
      </c>
      <c r="D58" s="131">
        <v>6</v>
      </c>
      <c r="E58" s="132">
        <v>70.333333333333329</v>
      </c>
      <c r="F58" s="131">
        <v>6.3299999999999992</v>
      </c>
      <c r="G58" s="133">
        <v>63</v>
      </c>
      <c r="H58" s="134">
        <v>41</v>
      </c>
      <c r="I58" s="135">
        <v>52</v>
      </c>
      <c r="J58" s="136">
        <v>18.72</v>
      </c>
      <c r="K58" s="130">
        <v>79.388888888888886</v>
      </c>
      <c r="L58" s="131">
        <v>7.1449999999999996</v>
      </c>
      <c r="M58" s="129">
        <v>82</v>
      </c>
      <c r="N58" s="129">
        <f t="shared" si="0"/>
        <v>32.800000000000004</v>
      </c>
      <c r="O58" s="129">
        <f t="shared" si="1"/>
        <v>70.995000000000005</v>
      </c>
    </row>
    <row r="59" spans="1:15">
      <c r="A59" s="90">
        <v>56</v>
      </c>
      <c r="B59" s="92" t="s">
        <v>130</v>
      </c>
      <c r="C59" s="130">
        <v>100</v>
      </c>
      <c r="D59" s="131">
        <v>6</v>
      </c>
      <c r="E59" s="132">
        <v>88</v>
      </c>
      <c r="F59" s="131">
        <v>7.92</v>
      </c>
      <c r="G59" s="133">
        <v>77</v>
      </c>
      <c r="H59" s="134">
        <v>68</v>
      </c>
      <c r="I59" s="135">
        <v>72.5</v>
      </c>
      <c r="J59" s="136">
        <v>26.099999999999998</v>
      </c>
      <c r="K59" s="130">
        <v>90</v>
      </c>
      <c r="L59" s="131">
        <v>8.1</v>
      </c>
      <c r="M59" s="129">
        <v>65</v>
      </c>
      <c r="N59" s="129">
        <f t="shared" si="0"/>
        <v>26</v>
      </c>
      <c r="O59" s="129">
        <f t="shared" si="1"/>
        <v>74.12</v>
      </c>
    </row>
    <row r="60" spans="1:15">
      <c r="A60" s="90">
        <v>57</v>
      </c>
      <c r="B60" s="92" t="s">
        <v>131</v>
      </c>
      <c r="C60" s="130">
        <v>100</v>
      </c>
      <c r="D60" s="131">
        <v>6</v>
      </c>
      <c r="E60" s="132">
        <v>73.5</v>
      </c>
      <c r="F60" s="131">
        <v>6.6149999999999993</v>
      </c>
      <c r="G60" s="133">
        <v>58</v>
      </c>
      <c r="H60" s="134">
        <v>50</v>
      </c>
      <c r="I60" s="135">
        <v>54</v>
      </c>
      <c r="J60" s="136">
        <v>19.439999999999998</v>
      </c>
      <c r="K60" s="130">
        <v>76.222222222222229</v>
      </c>
      <c r="L60" s="131">
        <v>6.86</v>
      </c>
      <c r="M60" s="129">
        <v>50</v>
      </c>
      <c r="N60" s="129">
        <f t="shared" si="0"/>
        <v>20</v>
      </c>
      <c r="O60" s="129">
        <f t="shared" si="1"/>
        <v>58.914999999999992</v>
      </c>
    </row>
    <row r="61" spans="1:15">
      <c r="A61" s="90">
        <v>58</v>
      </c>
      <c r="B61" s="92" t="s">
        <v>56</v>
      </c>
      <c r="C61" s="130">
        <v>80</v>
      </c>
      <c r="D61" s="131">
        <v>4.8</v>
      </c>
      <c r="E61" s="132">
        <v>30.833333333333332</v>
      </c>
      <c r="F61" s="131">
        <v>2.7749999999999999</v>
      </c>
      <c r="G61" s="133">
        <v>34</v>
      </c>
      <c r="H61" s="134">
        <v>20</v>
      </c>
      <c r="I61" s="135">
        <v>27</v>
      </c>
      <c r="J61" s="136">
        <v>9.7199999999999989</v>
      </c>
      <c r="K61" s="130">
        <v>53.666666666666657</v>
      </c>
      <c r="L61" s="131">
        <v>4.8299999999999992</v>
      </c>
      <c r="M61" s="129">
        <v>43</v>
      </c>
      <c r="N61" s="129">
        <f t="shared" si="0"/>
        <v>17.2</v>
      </c>
      <c r="O61" s="109">
        <f t="shared" si="1"/>
        <v>39.324999999999996</v>
      </c>
    </row>
    <row r="62" spans="1:15">
      <c r="A62" s="90">
        <v>59</v>
      </c>
      <c r="B62" s="92" t="s">
        <v>132</v>
      </c>
      <c r="C62" s="130">
        <v>100</v>
      </c>
      <c r="D62" s="131">
        <v>6</v>
      </c>
      <c r="E62" s="132">
        <v>67.833333333333329</v>
      </c>
      <c r="F62" s="131">
        <v>6.1049999999999995</v>
      </c>
      <c r="G62" s="133">
        <v>40</v>
      </c>
      <c r="H62" s="134">
        <v>31</v>
      </c>
      <c r="I62" s="135">
        <v>35.5</v>
      </c>
      <c r="J62" s="136">
        <v>12.78</v>
      </c>
      <c r="K62" s="130">
        <v>74.777777777777771</v>
      </c>
      <c r="L62" s="131">
        <v>6.7299999999999995</v>
      </c>
      <c r="M62" s="129">
        <v>70</v>
      </c>
      <c r="N62" s="129">
        <f t="shared" si="0"/>
        <v>28</v>
      </c>
      <c r="O62" s="129">
        <f t="shared" si="1"/>
        <v>59.614999999999995</v>
      </c>
    </row>
    <row r="63" spans="1:15">
      <c r="A63" s="90">
        <v>60</v>
      </c>
      <c r="B63" s="92" t="s">
        <v>133</v>
      </c>
      <c r="C63" s="130">
        <v>80</v>
      </c>
      <c r="D63" s="131">
        <v>4.8</v>
      </c>
      <c r="E63" s="132">
        <v>66.333333333333329</v>
      </c>
      <c r="F63" s="131">
        <v>5.97</v>
      </c>
      <c r="G63" s="133">
        <v>37</v>
      </c>
      <c r="H63" s="134">
        <v>42</v>
      </c>
      <c r="I63" s="135">
        <v>39.5</v>
      </c>
      <c r="J63" s="136">
        <v>14.219999999999999</v>
      </c>
      <c r="K63" s="130">
        <v>53.222222222222221</v>
      </c>
      <c r="L63" s="131">
        <v>4.79</v>
      </c>
      <c r="M63" s="129">
        <v>50</v>
      </c>
      <c r="N63" s="129">
        <f t="shared" si="0"/>
        <v>20</v>
      </c>
      <c r="O63" s="109">
        <f t="shared" si="1"/>
        <v>49.78</v>
      </c>
    </row>
    <row r="64" spans="1:15">
      <c r="A64" s="90">
        <v>61</v>
      </c>
      <c r="B64" s="92" t="s">
        <v>134</v>
      </c>
      <c r="C64" s="130">
        <v>100</v>
      </c>
      <c r="D64" s="131">
        <v>6</v>
      </c>
      <c r="E64" s="132">
        <v>90</v>
      </c>
      <c r="F64" s="131">
        <v>8.1</v>
      </c>
      <c r="G64" s="133">
        <v>54</v>
      </c>
      <c r="H64" s="134">
        <v>70</v>
      </c>
      <c r="I64" s="135">
        <v>62</v>
      </c>
      <c r="J64" s="136">
        <v>22.32</v>
      </c>
      <c r="K64" s="130">
        <v>92.333333333333329</v>
      </c>
      <c r="L64" s="131">
        <v>8.3099999999999987</v>
      </c>
      <c r="M64" s="129">
        <v>76</v>
      </c>
      <c r="N64" s="129">
        <f t="shared" si="0"/>
        <v>30.400000000000002</v>
      </c>
      <c r="O64" s="129">
        <f t="shared" si="1"/>
        <v>75.13000000000001</v>
      </c>
    </row>
    <row r="65" spans="1:15">
      <c r="A65" s="90">
        <v>62</v>
      </c>
      <c r="B65" s="92" t="s">
        <v>135</v>
      </c>
      <c r="C65" s="130">
        <v>100</v>
      </c>
      <c r="D65" s="131">
        <v>6</v>
      </c>
      <c r="E65" s="132">
        <v>69</v>
      </c>
      <c r="F65" s="131">
        <v>6.21</v>
      </c>
      <c r="G65" s="133">
        <v>66</v>
      </c>
      <c r="H65" s="134">
        <v>39</v>
      </c>
      <c r="I65" s="135">
        <v>52.5</v>
      </c>
      <c r="J65" s="136">
        <v>18.899999999999999</v>
      </c>
      <c r="K65" s="130">
        <v>82.5</v>
      </c>
      <c r="L65" s="131">
        <v>7.4249999999999998</v>
      </c>
      <c r="M65" s="129">
        <v>74</v>
      </c>
      <c r="N65" s="129">
        <f t="shared" si="0"/>
        <v>29.6</v>
      </c>
      <c r="O65" s="129">
        <f t="shared" si="1"/>
        <v>68.134999999999991</v>
      </c>
    </row>
    <row r="66" spans="1:15">
      <c r="A66" s="90">
        <v>63</v>
      </c>
      <c r="B66" s="92" t="s">
        <v>136</v>
      </c>
      <c r="C66" s="130">
        <v>96</v>
      </c>
      <c r="D66" s="131">
        <v>5.76</v>
      </c>
      <c r="E66" s="132">
        <v>84.666666666666671</v>
      </c>
      <c r="F66" s="131">
        <v>7.62</v>
      </c>
      <c r="G66" s="133">
        <v>62</v>
      </c>
      <c r="H66" s="134">
        <v>48</v>
      </c>
      <c r="I66" s="135">
        <v>55</v>
      </c>
      <c r="J66" s="136">
        <v>19.8</v>
      </c>
      <c r="K66" s="130">
        <v>85.944444444444443</v>
      </c>
      <c r="L66" s="131">
        <v>7.7349999999999994</v>
      </c>
      <c r="M66" s="129">
        <v>48</v>
      </c>
      <c r="N66" s="129">
        <f t="shared" si="0"/>
        <v>19.200000000000003</v>
      </c>
      <c r="O66" s="129">
        <f t="shared" si="1"/>
        <v>60.115000000000002</v>
      </c>
    </row>
    <row r="67" spans="1:15">
      <c r="A67" s="90">
        <v>64</v>
      </c>
      <c r="B67" s="92" t="s">
        <v>137</v>
      </c>
      <c r="C67" s="130">
        <v>96</v>
      </c>
      <c r="D67" s="131">
        <v>5.76</v>
      </c>
      <c r="E67" s="132">
        <v>74.666666666666671</v>
      </c>
      <c r="F67" s="131">
        <v>6.72</v>
      </c>
      <c r="G67" s="133">
        <v>47</v>
      </c>
      <c r="H67" s="134">
        <v>58</v>
      </c>
      <c r="I67" s="135">
        <v>52.5</v>
      </c>
      <c r="J67" s="136">
        <v>18.899999999999999</v>
      </c>
      <c r="K67" s="130">
        <v>81.666666666666657</v>
      </c>
      <c r="L67" s="131">
        <v>7.3499999999999988</v>
      </c>
      <c r="M67" s="129">
        <v>83</v>
      </c>
      <c r="N67" s="129">
        <f t="shared" si="0"/>
        <v>33.200000000000003</v>
      </c>
      <c r="O67" s="129">
        <f t="shared" si="1"/>
        <v>71.930000000000007</v>
      </c>
    </row>
    <row r="68" spans="1:15">
      <c r="A68" s="90">
        <v>65</v>
      </c>
      <c r="B68" s="92" t="s">
        <v>138</v>
      </c>
      <c r="C68" s="130">
        <v>92</v>
      </c>
      <c r="D68" s="131">
        <v>5.52</v>
      </c>
      <c r="E68" s="132">
        <v>55</v>
      </c>
      <c r="F68" s="131">
        <v>4.95</v>
      </c>
      <c r="G68" s="133">
        <v>60</v>
      </c>
      <c r="H68" s="134">
        <v>35</v>
      </c>
      <c r="I68" s="135">
        <v>47.5</v>
      </c>
      <c r="J68" s="136">
        <v>17.099999999999998</v>
      </c>
      <c r="K68" s="130">
        <v>69.6111111111111</v>
      </c>
      <c r="L68" s="131">
        <v>6.2649999999999988</v>
      </c>
      <c r="M68" s="129">
        <v>81</v>
      </c>
      <c r="N68" s="129">
        <f t="shared" si="0"/>
        <v>32.4</v>
      </c>
      <c r="O68" s="129">
        <f t="shared" si="1"/>
        <v>66.234999999999985</v>
      </c>
    </row>
    <row r="69" spans="1:15">
      <c r="A69" s="90">
        <v>66</v>
      </c>
      <c r="B69" s="92" t="s">
        <v>139</v>
      </c>
      <c r="C69" s="130">
        <v>64</v>
      </c>
      <c r="D69" s="131">
        <v>3.84</v>
      </c>
      <c r="E69" s="132">
        <v>37.5</v>
      </c>
      <c r="F69" s="131">
        <v>3.375</v>
      </c>
      <c r="G69" s="133">
        <v>43</v>
      </c>
      <c r="H69" s="134">
        <v>20</v>
      </c>
      <c r="I69" s="135">
        <v>31.5</v>
      </c>
      <c r="J69" s="136">
        <v>11.34</v>
      </c>
      <c r="K69" s="130">
        <v>6</v>
      </c>
      <c r="L69" s="131">
        <v>0.54</v>
      </c>
      <c r="M69" s="129">
        <v>25</v>
      </c>
      <c r="N69" s="129">
        <f t="shared" ref="N69:N71" si="2">M69*0.4</f>
        <v>10</v>
      </c>
      <c r="O69" s="109">
        <f t="shared" ref="O69:O71" si="3">D69+F69+J69+L69+N69</f>
        <v>29.094999999999999</v>
      </c>
    </row>
    <row r="70" spans="1:15">
      <c r="A70" s="90">
        <v>67</v>
      </c>
      <c r="B70" s="92" t="s">
        <v>60</v>
      </c>
      <c r="C70" s="130">
        <v>80</v>
      </c>
      <c r="D70" s="131">
        <v>4.8</v>
      </c>
      <c r="E70" s="132">
        <v>62.833333333333336</v>
      </c>
      <c r="F70" s="131">
        <v>5.6550000000000002</v>
      </c>
      <c r="G70" s="133">
        <v>55</v>
      </c>
      <c r="H70" s="134">
        <v>27</v>
      </c>
      <c r="I70" s="135">
        <v>41</v>
      </c>
      <c r="J70" s="136">
        <v>14.76</v>
      </c>
      <c r="K70" s="130">
        <v>45.999999999999993</v>
      </c>
      <c r="L70" s="131">
        <v>4.1399999999999988</v>
      </c>
      <c r="M70" s="129">
        <v>42</v>
      </c>
      <c r="N70" s="129">
        <f t="shared" si="2"/>
        <v>16.8</v>
      </c>
      <c r="O70" s="109">
        <f t="shared" si="3"/>
        <v>46.155000000000001</v>
      </c>
    </row>
    <row r="71" spans="1:15" ht="13.5" thickBot="1">
      <c r="A71" s="90">
        <v>68</v>
      </c>
      <c r="B71" s="92" t="s">
        <v>140</v>
      </c>
      <c r="C71" s="137">
        <v>100</v>
      </c>
      <c r="D71" s="138">
        <v>6</v>
      </c>
      <c r="E71" s="139">
        <v>84.666666666666671</v>
      </c>
      <c r="F71" s="138">
        <v>7.62</v>
      </c>
      <c r="G71" s="140">
        <v>75</v>
      </c>
      <c r="H71" s="141">
        <v>84</v>
      </c>
      <c r="I71" s="142">
        <v>79.5</v>
      </c>
      <c r="J71" s="143">
        <v>28.619999999999997</v>
      </c>
      <c r="K71" s="137">
        <v>87.555555555555557</v>
      </c>
      <c r="L71" s="138">
        <v>7.88</v>
      </c>
      <c r="M71" s="144">
        <v>95</v>
      </c>
      <c r="N71" s="129">
        <f t="shared" si="2"/>
        <v>38</v>
      </c>
      <c r="O71" s="129">
        <f t="shared" si="3"/>
        <v>88.12</v>
      </c>
    </row>
    <row r="72" spans="1:15">
      <c r="A72" s="89"/>
      <c r="B72" s="89"/>
      <c r="C72" s="89"/>
      <c r="D72" s="89"/>
      <c r="E72" s="89"/>
      <c r="F72" s="89"/>
      <c r="G72" s="89"/>
      <c r="H72" s="89"/>
      <c r="I72" s="89"/>
      <c r="J72" s="89"/>
      <c r="K72" s="89"/>
      <c r="L72" s="89"/>
      <c r="M72" s="89"/>
      <c r="N72" s="89"/>
      <c r="O72" s="146"/>
    </row>
    <row r="73" spans="1:15">
      <c r="A73" s="89"/>
      <c r="B73" s="89" t="s">
        <v>165</v>
      </c>
      <c r="C73" s="89"/>
      <c r="D73" s="89"/>
      <c r="E73" s="89"/>
      <c r="F73" s="89"/>
      <c r="G73" s="89"/>
      <c r="H73" s="89"/>
      <c r="I73" s="89"/>
      <c r="J73" s="89"/>
      <c r="K73" s="89"/>
      <c r="L73" s="89"/>
      <c r="M73" s="89"/>
      <c r="N73" s="89"/>
      <c r="O73" s="146"/>
    </row>
    <row r="74" spans="1:15">
      <c r="A74" s="89"/>
      <c r="B74" s="89" t="s">
        <v>151</v>
      </c>
      <c r="C74" s="89"/>
      <c r="D74" s="89"/>
      <c r="E74" s="89"/>
      <c r="F74" s="89"/>
      <c r="G74" s="89"/>
      <c r="H74" s="89"/>
      <c r="I74" s="89"/>
      <c r="J74" s="89"/>
      <c r="K74" s="89"/>
      <c r="L74" s="89"/>
      <c r="M74" s="89"/>
      <c r="N74" s="89"/>
      <c r="O74" s="146"/>
    </row>
    <row r="75" spans="1:15">
      <c r="A75" s="89"/>
      <c r="B75" s="89" t="s">
        <v>152</v>
      </c>
      <c r="C75" s="89"/>
      <c r="D75" s="89"/>
      <c r="E75" s="89"/>
      <c r="F75" s="89"/>
      <c r="G75" s="89"/>
      <c r="H75" s="89"/>
      <c r="I75" s="89"/>
      <c r="J75" s="89"/>
      <c r="K75" s="89"/>
      <c r="L75" s="89"/>
      <c r="M75" s="89"/>
      <c r="N75" s="89"/>
      <c r="O75" s="146"/>
    </row>
  </sheetData>
  <mergeCells count="1">
    <mergeCell ref="A1:O1"/>
  </mergeCells>
  <phoneticPr fontId="0" type="noConversion"/>
  <pageMargins left="0.44" right="0.75" top="0.25" bottom="0.41" header="0" footer="0"/>
  <pageSetup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Empresa Ferroviaria Andina S.A.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Hugo Oviedo B.</dc:creator>
  <cp:lastModifiedBy>Hugo Oviedo Bellot</cp:lastModifiedBy>
  <cp:lastPrinted>2014-12-12T19:01:11Z</cp:lastPrinted>
  <dcterms:created xsi:type="dcterms:W3CDTF">2013-08-13T12:45:55Z</dcterms:created>
  <dcterms:modified xsi:type="dcterms:W3CDTF">2014-12-12T19:05:11Z</dcterms:modified>
</cp:coreProperties>
</file>